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045" firstSheet="4" activeTab="12"/>
  </bookViews>
  <sheets>
    <sheet name="Forma Nr.2 SUESTINĖ" sheetId="29" r:id="rId1"/>
    <sheet name="Forma Nr.2 SB" sheetId="28" r:id="rId2"/>
    <sheet name="Forma Nr.2 VLK" sheetId="27" r:id="rId3"/>
    <sheet name="Forma Nr.2 S" sheetId="26" r:id="rId4"/>
    <sheet name="Pažyma apie pajamas" sheetId="4" r:id="rId5"/>
    <sheet name="Forma Nr.7S" sheetId="11" r:id="rId6"/>
    <sheet name="9 priedas" sheetId="25" r:id="rId7"/>
    <sheet name="Pažyma prie 9 priedo" sheetId="8" r:id="rId8"/>
    <sheet name="Sukauptos FS" sheetId="10" r:id="rId9"/>
    <sheet name="Gautos FS" sheetId="9" r:id="rId10"/>
    <sheet name="kontingentai" sheetId="13" r:id="rId11"/>
    <sheet name="Pažyma apie neužimtus etatus" sheetId="31" r:id="rId12"/>
    <sheet name="Tikslinės lėšos" sheetId="30" r:id="rId13"/>
  </sheets>
  <calcPr calcId="152511"/>
</workbook>
</file>

<file path=xl/calcChain.xml><?xml version="1.0" encoding="utf-8"?>
<calcChain xmlns="http://schemas.openxmlformats.org/spreadsheetml/2006/main">
  <c r="C25" i="8"/>
  <c r="D16" i="31" l="1"/>
  <c r="E23" i="30" l="1"/>
  <c r="D23"/>
  <c r="C23"/>
  <c r="B23"/>
  <c r="H21" i="10" l="1"/>
  <c r="L34" i="29" l="1"/>
  <c r="L33" s="1"/>
  <c r="L32" s="1"/>
  <c r="L40"/>
  <c r="L39"/>
  <c r="L38" s="1"/>
  <c r="L45"/>
  <c r="L44"/>
  <c r="L43" s="1"/>
  <c r="L42" s="1"/>
  <c r="L64"/>
  <c r="L63"/>
  <c r="L69"/>
  <c r="L68"/>
  <c r="L74"/>
  <c r="L73"/>
  <c r="L85"/>
  <c r="L84"/>
  <c r="L83" s="1"/>
  <c r="L82" s="1"/>
  <c r="L92"/>
  <c r="L91"/>
  <c r="L90" s="1"/>
  <c r="L97"/>
  <c r="L96" s="1"/>
  <c r="L95" s="1"/>
  <c r="L102"/>
  <c r="L101" s="1"/>
  <c r="L100" s="1"/>
  <c r="L112"/>
  <c r="L111" s="1"/>
  <c r="L110" s="1"/>
  <c r="L117"/>
  <c r="L116" s="1"/>
  <c r="L115" s="1"/>
  <c r="L121"/>
  <c r="L120"/>
  <c r="L119" s="1"/>
  <c r="L125"/>
  <c r="L124" s="1"/>
  <c r="L123" s="1"/>
  <c r="L129"/>
  <c r="L128" s="1"/>
  <c r="L127" s="1"/>
  <c r="L134"/>
  <c r="L133" s="1"/>
  <c r="L132" s="1"/>
  <c r="L139"/>
  <c r="L138" s="1"/>
  <c r="L137" s="1"/>
  <c r="L147"/>
  <c r="L146"/>
  <c r="L145" s="1"/>
  <c r="L153"/>
  <c r="L152"/>
  <c r="L158"/>
  <c r="L157"/>
  <c r="L163"/>
  <c r="L162"/>
  <c r="L161" s="1"/>
  <c r="L167"/>
  <c r="L166" s="1"/>
  <c r="L172"/>
  <c r="L171" s="1"/>
  <c r="L180"/>
  <c r="L179"/>
  <c r="L183"/>
  <c r="L182"/>
  <c r="L188"/>
  <c r="L187" s="1"/>
  <c r="L194"/>
  <c r="L193" s="1"/>
  <c r="L199"/>
  <c r="L198" s="1"/>
  <c r="L203"/>
  <c r="L202" s="1"/>
  <c r="L201" s="1"/>
  <c r="L210"/>
  <c r="L209"/>
  <c r="L213"/>
  <c r="L212"/>
  <c r="L222"/>
  <c r="L221" s="1"/>
  <c r="L220" s="1"/>
  <c r="L226"/>
  <c r="L225" s="1"/>
  <c r="L224" s="1"/>
  <c r="L233"/>
  <c r="L232" s="1"/>
  <c r="L242"/>
  <c r="L241" s="1"/>
  <c r="L246"/>
  <c r="L245" s="1"/>
  <c r="L250"/>
  <c r="L249" s="1"/>
  <c r="L254"/>
  <c r="L253" s="1"/>
  <c r="L257"/>
  <c r="L256" s="1"/>
  <c r="L260"/>
  <c r="L259" s="1"/>
  <c r="L265"/>
  <c r="L264" s="1"/>
  <c r="L274"/>
  <c r="L273" s="1"/>
  <c r="L278"/>
  <c r="L277" s="1"/>
  <c r="L282"/>
  <c r="L281" s="1"/>
  <c r="L286"/>
  <c r="L285" s="1"/>
  <c r="L289"/>
  <c r="L288" s="1"/>
  <c r="L292"/>
  <c r="L291" s="1"/>
  <c r="L298"/>
  <c r="L300"/>
  <c r="L303"/>
  <c r="L307"/>
  <c r="L306" s="1"/>
  <c r="L311"/>
  <c r="L310" s="1"/>
  <c r="L315"/>
  <c r="L314" s="1"/>
  <c r="L319"/>
  <c r="L318" s="1"/>
  <c r="L322"/>
  <c r="L321" s="1"/>
  <c r="L325"/>
  <c r="L324" s="1"/>
  <c r="L330"/>
  <c r="L329" s="1"/>
  <c r="L339"/>
  <c r="L338" s="1"/>
  <c r="L343"/>
  <c r="L342" s="1"/>
  <c r="L347"/>
  <c r="L346" s="1"/>
  <c r="L351"/>
  <c r="L350" s="1"/>
  <c r="L354"/>
  <c r="L353" s="1"/>
  <c r="L357"/>
  <c r="L356" s="1"/>
  <c r="K34"/>
  <c r="K33" s="1"/>
  <c r="K32" s="1"/>
  <c r="K31" s="1"/>
  <c r="K40"/>
  <c r="K39" s="1"/>
  <c r="K38" s="1"/>
  <c r="K45"/>
  <c r="K44" s="1"/>
  <c r="K43" s="1"/>
  <c r="K42" s="1"/>
  <c r="K64"/>
  <c r="K63" s="1"/>
  <c r="K69"/>
  <c r="K68" s="1"/>
  <c r="K74"/>
  <c r="K73" s="1"/>
  <c r="K85"/>
  <c r="K84" s="1"/>
  <c r="K83" s="1"/>
  <c r="K82" s="1"/>
  <c r="K92"/>
  <c r="K91" s="1"/>
  <c r="K90" s="1"/>
  <c r="K97"/>
  <c r="K96"/>
  <c r="K95" s="1"/>
  <c r="K102"/>
  <c r="K101" s="1"/>
  <c r="K100" s="1"/>
  <c r="K112"/>
  <c r="K111" s="1"/>
  <c r="K110" s="1"/>
  <c r="K117"/>
  <c r="K116"/>
  <c r="K115" s="1"/>
  <c r="K121"/>
  <c r="K120" s="1"/>
  <c r="K119" s="1"/>
  <c r="K125"/>
  <c r="K124" s="1"/>
  <c r="K123" s="1"/>
  <c r="K129"/>
  <c r="K128" s="1"/>
  <c r="K127" s="1"/>
  <c r="K134"/>
  <c r="K133" s="1"/>
  <c r="K132" s="1"/>
  <c r="K139"/>
  <c r="K138" s="1"/>
  <c r="K137" s="1"/>
  <c r="K147"/>
  <c r="K146" s="1"/>
  <c r="K145" s="1"/>
  <c r="K153"/>
  <c r="K152" s="1"/>
  <c r="K158"/>
  <c r="K157" s="1"/>
  <c r="K163"/>
  <c r="K162" s="1"/>
  <c r="K161" s="1"/>
  <c r="K167"/>
  <c r="K166"/>
  <c r="K172"/>
  <c r="K171"/>
  <c r="K180"/>
  <c r="K179" s="1"/>
  <c r="K183"/>
  <c r="K182" s="1"/>
  <c r="K188"/>
  <c r="K187" s="1"/>
  <c r="K194"/>
  <c r="K193" s="1"/>
  <c r="K199"/>
  <c r="K198" s="1"/>
  <c r="K178"/>
  <c r="K203"/>
  <c r="K202"/>
  <c r="K201" s="1"/>
  <c r="K210"/>
  <c r="K209" s="1"/>
  <c r="K213"/>
  <c r="K212" s="1"/>
  <c r="K208" s="1"/>
  <c r="K222"/>
  <c r="K221"/>
  <c r="K220" s="1"/>
  <c r="K226"/>
  <c r="K225" s="1"/>
  <c r="K224" s="1"/>
  <c r="K233"/>
  <c r="K232" s="1"/>
  <c r="K242"/>
  <c r="K241" s="1"/>
  <c r="K246"/>
  <c r="K245" s="1"/>
  <c r="K250"/>
  <c r="K249" s="1"/>
  <c r="K254"/>
  <c r="K253" s="1"/>
  <c r="K257"/>
  <c r="K256" s="1"/>
  <c r="K260"/>
  <c r="K259" s="1"/>
  <c r="K265"/>
  <c r="K264" s="1"/>
  <c r="K274"/>
  <c r="K273" s="1"/>
  <c r="K278"/>
  <c r="K277" s="1"/>
  <c r="K282"/>
  <c r="K281" s="1"/>
  <c r="K286"/>
  <c r="K285" s="1"/>
  <c r="K289"/>
  <c r="K288" s="1"/>
  <c r="K292"/>
  <c r="K291" s="1"/>
  <c r="K298"/>
  <c r="K300"/>
  <c r="K303"/>
  <c r="K307"/>
  <c r="K306" s="1"/>
  <c r="K311"/>
  <c r="K310" s="1"/>
  <c r="K315"/>
  <c r="K314" s="1"/>
  <c r="K319"/>
  <c r="K318" s="1"/>
  <c r="K322"/>
  <c r="K321" s="1"/>
  <c r="K325"/>
  <c r="K324" s="1"/>
  <c r="K330"/>
  <c r="K329" s="1"/>
  <c r="K339"/>
  <c r="K338" s="1"/>
  <c r="K343"/>
  <c r="K342" s="1"/>
  <c r="K347"/>
  <c r="K346" s="1"/>
  <c r="K351"/>
  <c r="K350" s="1"/>
  <c r="K354"/>
  <c r="K353" s="1"/>
  <c r="K357"/>
  <c r="K356" s="1"/>
  <c r="J34"/>
  <c r="J33" s="1"/>
  <c r="J32" s="1"/>
  <c r="J31" s="1"/>
  <c r="J40"/>
  <c r="J39" s="1"/>
  <c r="J38" s="1"/>
  <c r="J45"/>
  <c r="J44" s="1"/>
  <c r="J43" s="1"/>
  <c r="J42" s="1"/>
  <c r="J64"/>
  <c r="J63" s="1"/>
  <c r="J69"/>
  <c r="J68" s="1"/>
  <c r="J74"/>
  <c r="J73" s="1"/>
  <c r="J85"/>
  <c r="J84" s="1"/>
  <c r="J83" s="1"/>
  <c r="J82" s="1"/>
  <c r="J92"/>
  <c r="J91" s="1"/>
  <c r="J90" s="1"/>
  <c r="J97"/>
  <c r="J96"/>
  <c r="J95" s="1"/>
  <c r="J102"/>
  <c r="J101" s="1"/>
  <c r="J100" s="1"/>
  <c r="J112"/>
  <c r="J111" s="1"/>
  <c r="J110" s="1"/>
  <c r="J117"/>
  <c r="J116"/>
  <c r="J115" s="1"/>
  <c r="J121"/>
  <c r="J120" s="1"/>
  <c r="J119" s="1"/>
  <c r="J125"/>
  <c r="J124" s="1"/>
  <c r="J123" s="1"/>
  <c r="J129"/>
  <c r="J128" s="1"/>
  <c r="J127" s="1"/>
  <c r="J134"/>
  <c r="J133" s="1"/>
  <c r="J132" s="1"/>
  <c r="J139"/>
  <c r="J138" s="1"/>
  <c r="J137" s="1"/>
  <c r="J147"/>
  <c r="J146" s="1"/>
  <c r="J145" s="1"/>
  <c r="J153"/>
  <c r="J152" s="1"/>
  <c r="J158"/>
  <c r="J157" s="1"/>
  <c r="J163"/>
  <c r="J162" s="1"/>
  <c r="J161" s="1"/>
  <c r="J167"/>
  <c r="J166" s="1"/>
  <c r="J172"/>
  <c r="J171" s="1"/>
  <c r="J180"/>
  <c r="J179" s="1"/>
  <c r="J183"/>
  <c r="J182" s="1"/>
  <c r="J188"/>
  <c r="J187" s="1"/>
  <c r="J194"/>
  <c r="J193" s="1"/>
  <c r="J199"/>
  <c r="J198" s="1"/>
  <c r="J203"/>
  <c r="J202"/>
  <c r="J201" s="1"/>
  <c r="J210"/>
  <c r="J209" s="1"/>
  <c r="J213"/>
  <c r="J212" s="1"/>
  <c r="J222"/>
  <c r="J221"/>
  <c r="J220" s="1"/>
  <c r="J226"/>
  <c r="J225" s="1"/>
  <c r="J224" s="1"/>
  <c r="J233"/>
  <c r="J232" s="1"/>
  <c r="J242"/>
  <c r="J241" s="1"/>
  <c r="J246"/>
  <c r="J245" s="1"/>
  <c r="J250"/>
  <c r="J249" s="1"/>
  <c r="J254"/>
  <c r="J253" s="1"/>
  <c r="J257"/>
  <c r="J256" s="1"/>
  <c r="J260"/>
  <c r="J259" s="1"/>
  <c r="J265"/>
  <c r="J264"/>
  <c r="J274"/>
  <c r="J273"/>
  <c r="J278"/>
  <c r="J277"/>
  <c r="J282"/>
  <c r="J281"/>
  <c r="J286"/>
  <c r="J285"/>
  <c r="J289"/>
  <c r="J288"/>
  <c r="J292"/>
  <c r="J291"/>
  <c r="J298"/>
  <c r="J300"/>
  <c r="J303"/>
  <c r="J297"/>
  <c r="J307"/>
  <c r="J306"/>
  <c r="J311"/>
  <c r="J310"/>
  <c r="J315"/>
  <c r="J314"/>
  <c r="J319"/>
  <c r="J318"/>
  <c r="J322"/>
  <c r="J321"/>
  <c r="J325"/>
  <c r="J324"/>
  <c r="J330"/>
  <c r="J329" s="1"/>
  <c r="J339"/>
  <c r="J338" s="1"/>
  <c r="J343"/>
  <c r="J342" s="1"/>
  <c r="J347"/>
  <c r="J346" s="1"/>
  <c r="J351"/>
  <c r="J350" s="1"/>
  <c r="J354"/>
  <c r="J353" s="1"/>
  <c r="J357"/>
  <c r="J356" s="1"/>
  <c r="I34"/>
  <c r="I36"/>
  <c r="I33"/>
  <c r="I32" s="1"/>
  <c r="I40"/>
  <c r="I39" s="1"/>
  <c r="I38" s="1"/>
  <c r="I45"/>
  <c r="I44" s="1"/>
  <c r="I43" s="1"/>
  <c r="I42" s="1"/>
  <c r="I64"/>
  <c r="I63" s="1"/>
  <c r="I69"/>
  <c r="I68" s="1"/>
  <c r="I74"/>
  <c r="I73" s="1"/>
  <c r="I85"/>
  <c r="I84" s="1"/>
  <c r="I83" s="1"/>
  <c r="I82" s="1"/>
  <c r="I92"/>
  <c r="I91" s="1"/>
  <c r="I90" s="1"/>
  <c r="I97"/>
  <c r="I96" s="1"/>
  <c r="I95" s="1"/>
  <c r="I102"/>
  <c r="I101" s="1"/>
  <c r="I100" s="1"/>
  <c r="I112"/>
  <c r="I111" s="1"/>
  <c r="I110" s="1"/>
  <c r="I117"/>
  <c r="I116" s="1"/>
  <c r="I115" s="1"/>
  <c r="I121"/>
  <c r="I120" s="1"/>
  <c r="I119" s="1"/>
  <c r="I125"/>
  <c r="I124"/>
  <c r="I123" s="1"/>
  <c r="I129"/>
  <c r="I128" s="1"/>
  <c r="I127" s="1"/>
  <c r="I134"/>
  <c r="I133" s="1"/>
  <c r="I132" s="1"/>
  <c r="I139"/>
  <c r="I138"/>
  <c r="I137" s="1"/>
  <c r="I147"/>
  <c r="I146" s="1"/>
  <c r="I145" s="1"/>
  <c r="I153"/>
  <c r="I152" s="1"/>
  <c r="I158"/>
  <c r="I157" s="1"/>
  <c r="I151"/>
  <c r="I150" s="1"/>
  <c r="I163"/>
  <c r="I162" s="1"/>
  <c r="I161"/>
  <c r="I167"/>
  <c r="I166"/>
  <c r="I172"/>
  <c r="I171"/>
  <c r="I180"/>
  <c r="I179" s="1"/>
  <c r="I183"/>
  <c r="I182" s="1"/>
  <c r="I188"/>
  <c r="I187" s="1"/>
  <c r="I194"/>
  <c r="I193" s="1"/>
  <c r="I199"/>
  <c r="I198" s="1"/>
  <c r="I203"/>
  <c r="I202" s="1"/>
  <c r="I201" s="1"/>
  <c r="I210"/>
  <c r="I209" s="1"/>
  <c r="I213"/>
  <c r="I212" s="1"/>
  <c r="I208"/>
  <c r="I222"/>
  <c r="I221"/>
  <c r="I220" s="1"/>
  <c r="I226"/>
  <c r="I225" s="1"/>
  <c r="I224"/>
  <c r="I233"/>
  <c r="I232" s="1"/>
  <c r="I242"/>
  <c r="I241" s="1"/>
  <c r="I246"/>
  <c r="I245" s="1"/>
  <c r="I250"/>
  <c r="I249" s="1"/>
  <c r="I254"/>
  <c r="I253" s="1"/>
  <c r="I257"/>
  <c r="I256" s="1"/>
  <c r="I260"/>
  <c r="I259" s="1"/>
  <c r="I231"/>
  <c r="I265"/>
  <c r="I264"/>
  <c r="I274"/>
  <c r="I273"/>
  <c r="I278"/>
  <c r="I277"/>
  <c r="I282"/>
  <c r="I281"/>
  <c r="I286"/>
  <c r="I285"/>
  <c r="I289"/>
  <c r="I288"/>
  <c r="I292"/>
  <c r="I291"/>
  <c r="I298"/>
  <c r="I300"/>
  <c r="I303"/>
  <c r="I297"/>
  <c r="I307"/>
  <c r="I306"/>
  <c r="I311"/>
  <c r="I310"/>
  <c r="I315"/>
  <c r="I314"/>
  <c r="I319"/>
  <c r="I318"/>
  <c r="I322"/>
  <c r="I321"/>
  <c r="I325"/>
  <c r="I324"/>
  <c r="I330"/>
  <c r="I329" s="1"/>
  <c r="I339"/>
  <c r="I338" s="1"/>
  <c r="I343"/>
  <c r="I342" s="1"/>
  <c r="I347"/>
  <c r="I346" s="1"/>
  <c r="I351"/>
  <c r="I350" s="1"/>
  <c r="I354"/>
  <c r="I353" s="1"/>
  <c r="I357"/>
  <c r="I356" s="1"/>
  <c r="L335"/>
  <c r="K335"/>
  <c r="J335"/>
  <c r="I335"/>
  <c r="L332"/>
  <c r="K332"/>
  <c r="J332"/>
  <c r="I332"/>
  <c r="L270"/>
  <c r="K270"/>
  <c r="J270"/>
  <c r="I270"/>
  <c r="L267"/>
  <c r="K267"/>
  <c r="J267"/>
  <c r="I267"/>
  <c r="L238"/>
  <c r="K238"/>
  <c r="J238"/>
  <c r="I238"/>
  <c r="L235"/>
  <c r="K235"/>
  <c r="J235"/>
  <c r="I235"/>
  <c r="P188"/>
  <c r="O188"/>
  <c r="N188"/>
  <c r="M188"/>
  <c r="L143"/>
  <c r="K143"/>
  <c r="J143"/>
  <c r="I143"/>
  <c r="L142"/>
  <c r="K142"/>
  <c r="J142"/>
  <c r="I142"/>
  <c r="L106"/>
  <c r="K106"/>
  <c r="J106"/>
  <c r="I106"/>
  <c r="L105"/>
  <c r="K105"/>
  <c r="J105"/>
  <c r="I105"/>
  <c r="L80"/>
  <c r="K80"/>
  <c r="J80"/>
  <c r="I80"/>
  <c r="L79"/>
  <c r="K79"/>
  <c r="J79"/>
  <c r="I79"/>
  <c r="L78"/>
  <c r="K78"/>
  <c r="J78"/>
  <c r="I78"/>
  <c r="L36"/>
  <c r="K36"/>
  <c r="J36"/>
  <c r="L34" i="28"/>
  <c r="L33"/>
  <c r="L32" s="1"/>
  <c r="L40"/>
  <c r="L39" s="1"/>
  <c r="L38" s="1"/>
  <c r="L45"/>
  <c r="L44" s="1"/>
  <c r="L43" s="1"/>
  <c r="L42" s="1"/>
  <c r="L64"/>
  <c r="L63" s="1"/>
  <c r="L69"/>
  <c r="L68" s="1"/>
  <c r="L74"/>
  <c r="L73" s="1"/>
  <c r="L85"/>
  <c r="L84" s="1"/>
  <c r="L83" s="1"/>
  <c r="L82" s="1"/>
  <c r="L92"/>
  <c r="L91" s="1"/>
  <c r="L90" s="1"/>
  <c r="L97"/>
  <c r="L96" s="1"/>
  <c r="L95" s="1"/>
  <c r="L102"/>
  <c r="L101" s="1"/>
  <c r="L100" s="1"/>
  <c r="L112"/>
  <c r="L111" s="1"/>
  <c r="L110" s="1"/>
  <c r="L117"/>
  <c r="L116" s="1"/>
  <c r="L115" s="1"/>
  <c r="L121"/>
  <c r="L120" s="1"/>
  <c r="L119" s="1"/>
  <c r="L125"/>
  <c r="L124"/>
  <c r="L123" s="1"/>
  <c r="L129"/>
  <c r="L128" s="1"/>
  <c r="L127" s="1"/>
  <c r="L134"/>
  <c r="L133" s="1"/>
  <c r="L132" s="1"/>
  <c r="L131" s="1"/>
  <c r="L139"/>
  <c r="L138" s="1"/>
  <c r="L137" s="1"/>
  <c r="L147"/>
  <c r="L146"/>
  <c r="L145" s="1"/>
  <c r="L153"/>
  <c r="L152"/>
  <c r="L158"/>
  <c r="L157"/>
  <c r="L163"/>
  <c r="L162"/>
  <c r="L161" s="1"/>
  <c r="L167"/>
  <c r="L166" s="1"/>
  <c r="L172"/>
  <c r="L171" s="1"/>
  <c r="L180"/>
  <c r="L179"/>
  <c r="L183"/>
  <c r="L182"/>
  <c r="L188"/>
  <c r="L187"/>
  <c r="L194"/>
  <c r="L193"/>
  <c r="L199"/>
  <c r="L198"/>
  <c r="L203"/>
  <c r="L202" s="1"/>
  <c r="L201" s="1"/>
  <c r="L210"/>
  <c r="L209" s="1"/>
  <c r="L213"/>
  <c r="L212" s="1"/>
  <c r="L222"/>
  <c r="L221" s="1"/>
  <c r="L220" s="1"/>
  <c r="L226"/>
  <c r="L225"/>
  <c r="L224" s="1"/>
  <c r="L233"/>
  <c r="L232"/>
  <c r="L242"/>
  <c r="L241"/>
  <c r="L246"/>
  <c r="L245"/>
  <c r="L250"/>
  <c r="L249"/>
  <c r="L254"/>
  <c r="L253"/>
  <c r="L257"/>
  <c r="L256"/>
  <c r="L260"/>
  <c r="L259"/>
  <c r="L265"/>
  <c r="L264" s="1"/>
  <c r="L274"/>
  <c r="L273" s="1"/>
  <c r="L278"/>
  <c r="L277" s="1"/>
  <c r="L282"/>
  <c r="L281" s="1"/>
  <c r="L286"/>
  <c r="L285" s="1"/>
  <c r="L289"/>
  <c r="L288" s="1"/>
  <c r="L292"/>
  <c r="L291" s="1"/>
  <c r="L298"/>
  <c r="L300"/>
  <c r="L303"/>
  <c r="L307"/>
  <c r="L306" s="1"/>
  <c r="L311"/>
  <c r="L310" s="1"/>
  <c r="L315"/>
  <c r="L314" s="1"/>
  <c r="L319"/>
  <c r="L318" s="1"/>
  <c r="L322"/>
  <c r="L321" s="1"/>
  <c r="L325"/>
  <c r="L324" s="1"/>
  <c r="L330"/>
  <c r="L329"/>
  <c r="L339"/>
  <c r="L338"/>
  <c r="L343"/>
  <c r="L342"/>
  <c r="L347"/>
  <c r="L346"/>
  <c r="L351"/>
  <c r="L350"/>
  <c r="L354"/>
  <c r="L353"/>
  <c r="L357"/>
  <c r="L356"/>
  <c r="K34"/>
  <c r="K33"/>
  <c r="K32" s="1"/>
  <c r="K40"/>
  <c r="K39" s="1"/>
  <c r="K38" s="1"/>
  <c r="K45"/>
  <c r="K44" s="1"/>
  <c r="K43" s="1"/>
  <c r="K42" s="1"/>
  <c r="K64"/>
  <c r="K63" s="1"/>
  <c r="K69"/>
  <c r="K68" s="1"/>
  <c r="K74"/>
  <c r="K73" s="1"/>
  <c r="K85"/>
  <c r="K84" s="1"/>
  <c r="K83" s="1"/>
  <c r="K82" s="1"/>
  <c r="K92"/>
  <c r="K91" s="1"/>
  <c r="K90" s="1"/>
  <c r="K97"/>
  <c r="K96" s="1"/>
  <c r="K95" s="1"/>
  <c r="K102"/>
  <c r="K101" s="1"/>
  <c r="K100" s="1"/>
  <c r="K112"/>
  <c r="K111" s="1"/>
  <c r="K110" s="1"/>
  <c r="K117"/>
  <c r="K116" s="1"/>
  <c r="K115" s="1"/>
  <c r="K121"/>
  <c r="K120" s="1"/>
  <c r="K119" s="1"/>
  <c r="K125"/>
  <c r="K124"/>
  <c r="K123" s="1"/>
  <c r="K129"/>
  <c r="K128" s="1"/>
  <c r="K127" s="1"/>
  <c r="K134"/>
  <c r="K133" s="1"/>
  <c r="K132" s="1"/>
  <c r="K139"/>
  <c r="K138"/>
  <c r="K137" s="1"/>
  <c r="K147"/>
  <c r="K146" s="1"/>
  <c r="K145" s="1"/>
  <c r="K153"/>
  <c r="K152" s="1"/>
  <c r="K158"/>
  <c r="K157" s="1"/>
  <c r="K163"/>
  <c r="K162" s="1"/>
  <c r="K161" s="1"/>
  <c r="K167"/>
  <c r="K166"/>
  <c r="K172"/>
  <c r="K171"/>
  <c r="K180"/>
  <c r="K179" s="1"/>
  <c r="K183"/>
  <c r="K182" s="1"/>
  <c r="K188"/>
  <c r="K187" s="1"/>
  <c r="K194"/>
  <c r="K193" s="1"/>
  <c r="K199"/>
  <c r="K198" s="1"/>
  <c r="K203"/>
  <c r="K202" s="1"/>
  <c r="K201" s="1"/>
  <c r="K210"/>
  <c r="K209" s="1"/>
  <c r="K213"/>
  <c r="K212" s="1"/>
  <c r="K222"/>
  <c r="K221" s="1"/>
  <c r="K220" s="1"/>
  <c r="K226"/>
  <c r="K225" s="1"/>
  <c r="K224" s="1"/>
  <c r="K233"/>
  <c r="K232" s="1"/>
  <c r="K242"/>
  <c r="K241" s="1"/>
  <c r="K246"/>
  <c r="K245" s="1"/>
  <c r="K250"/>
  <c r="K249" s="1"/>
  <c r="K254"/>
  <c r="K253" s="1"/>
  <c r="K257"/>
  <c r="K256" s="1"/>
  <c r="K260"/>
  <c r="K259" s="1"/>
  <c r="K265"/>
  <c r="K264" s="1"/>
  <c r="K274"/>
  <c r="K273" s="1"/>
  <c r="K278"/>
  <c r="K277" s="1"/>
  <c r="K282"/>
  <c r="K281" s="1"/>
  <c r="K286"/>
  <c r="K285" s="1"/>
  <c r="K289"/>
  <c r="K288" s="1"/>
  <c r="K292"/>
  <c r="K291" s="1"/>
  <c r="K298"/>
  <c r="K297" s="1"/>
  <c r="K300"/>
  <c r="K303"/>
  <c r="K307"/>
  <c r="K306" s="1"/>
  <c r="K311"/>
  <c r="K310" s="1"/>
  <c r="K315"/>
  <c r="K314" s="1"/>
  <c r="K319"/>
  <c r="K318" s="1"/>
  <c r="K322"/>
  <c r="K321" s="1"/>
  <c r="K325"/>
  <c r="K324" s="1"/>
  <c r="K330"/>
  <c r="K329" s="1"/>
  <c r="K339"/>
  <c r="K338" s="1"/>
  <c r="K343"/>
  <c r="K342" s="1"/>
  <c r="K347"/>
  <c r="K346" s="1"/>
  <c r="K351"/>
  <c r="K350" s="1"/>
  <c r="K354"/>
  <c r="K353" s="1"/>
  <c r="K357"/>
  <c r="K356" s="1"/>
  <c r="J34"/>
  <c r="J33" s="1"/>
  <c r="J32" s="1"/>
  <c r="J40"/>
  <c r="J39" s="1"/>
  <c r="J38" s="1"/>
  <c r="J45"/>
  <c r="J44"/>
  <c r="J43" s="1"/>
  <c r="J42" s="1"/>
  <c r="J64"/>
  <c r="J63"/>
  <c r="J69"/>
  <c r="J68"/>
  <c r="J74"/>
  <c r="J73"/>
  <c r="J85"/>
  <c r="J84"/>
  <c r="J83" s="1"/>
  <c r="J82" s="1"/>
  <c r="J92"/>
  <c r="J91"/>
  <c r="J90" s="1"/>
  <c r="J97"/>
  <c r="J96" s="1"/>
  <c r="J95" s="1"/>
  <c r="J102"/>
  <c r="J101" s="1"/>
  <c r="J100" s="1"/>
  <c r="J112"/>
  <c r="J111" s="1"/>
  <c r="J110" s="1"/>
  <c r="J117"/>
  <c r="J116" s="1"/>
  <c r="J115" s="1"/>
  <c r="J121"/>
  <c r="J120"/>
  <c r="J119" s="1"/>
  <c r="J125"/>
  <c r="J124" s="1"/>
  <c r="J123" s="1"/>
  <c r="J129"/>
  <c r="J128" s="1"/>
  <c r="J127" s="1"/>
  <c r="J134"/>
  <c r="J133" s="1"/>
  <c r="J132" s="1"/>
  <c r="J139"/>
  <c r="J138" s="1"/>
  <c r="J137" s="1"/>
  <c r="J147"/>
  <c r="J146"/>
  <c r="J145" s="1"/>
  <c r="J153"/>
  <c r="J152"/>
  <c r="J158"/>
  <c r="J157"/>
  <c r="J163"/>
  <c r="J162"/>
  <c r="J161" s="1"/>
  <c r="J167"/>
  <c r="J166" s="1"/>
  <c r="J172"/>
  <c r="J171" s="1"/>
  <c r="J180"/>
  <c r="J179"/>
  <c r="J183"/>
  <c r="J182"/>
  <c r="J188"/>
  <c r="J187"/>
  <c r="J194"/>
  <c r="J193"/>
  <c r="J199"/>
  <c r="J198"/>
  <c r="J203"/>
  <c r="J202" s="1"/>
  <c r="J201" s="1"/>
  <c r="J210"/>
  <c r="J209" s="1"/>
  <c r="J208" s="1"/>
  <c r="J213"/>
  <c r="J212" s="1"/>
  <c r="J222"/>
  <c r="J221" s="1"/>
  <c r="J220" s="1"/>
  <c r="J226"/>
  <c r="J225"/>
  <c r="J224" s="1"/>
  <c r="J233"/>
  <c r="J232"/>
  <c r="J242"/>
  <c r="J241"/>
  <c r="J246"/>
  <c r="J245"/>
  <c r="J250"/>
  <c r="J249"/>
  <c r="J254"/>
  <c r="J253"/>
  <c r="J257"/>
  <c r="J256"/>
  <c r="J260"/>
  <c r="J259"/>
  <c r="J265"/>
  <c r="J264" s="1"/>
  <c r="J274"/>
  <c r="J273" s="1"/>
  <c r="J278"/>
  <c r="J277" s="1"/>
  <c r="J282"/>
  <c r="J281" s="1"/>
  <c r="J286"/>
  <c r="J285" s="1"/>
  <c r="J289"/>
  <c r="J288" s="1"/>
  <c r="J292"/>
  <c r="J291" s="1"/>
  <c r="J298"/>
  <c r="J300"/>
  <c r="J303"/>
  <c r="J307"/>
  <c r="J306" s="1"/>
  <c r="J311"/>
  <c r="J310" s="1"/>
  <c r="J315"/>
  <c r="J314" s="1"/>
  <c r="J319"/>
  <c r="J318" s="1"/>
  <c r="J322"/>
  <c r="J321" s="1"/>
  <c r="J325"/>
  <c r="J324" s="1"/>
  <c r="J330"/>
  <c r="J329"/>
  <c r="J339"/>
  <c r="J338"/>
  <c r="J343"/>
  <c r="J342"/>
  <c r="J347"/>
  <c r="J346"/>
  <c r="J351"/>
  <c r="J350"/>
  <c r="J354"/>
  <c r="J353"/>
  <c r="J357"/>
  <c r="J356"/>
  <c r="I34"/>
  <c r="I36"/>
  <c r="I33" s="1"/>
  <c r="I32" s="1"/>
  <c r="I40"/>
  <c r="I39"/>
  <c r="I38" s="1"/>
  <c r="I45"/>
  <c r="I44"/>
  <c r="I43" s="1"/>
  <c r="I42" s="1"/>
  <c r="I64"/>
  <c r="I63"/>
  <c r="I69"/>
  <c r="I68"/>
  <c r="I74"/>
  <c r="I73"/>
  <c r="I85"/>
  <c r="I84"/>
  <c r="I83" s="1"/>
  <c r="I82" s="1"/>
  <c r="I92"/>
  <c r="I91"/>
  <c r="I90" s="1"/>
  <c r="I97"/>
  <c r="I96" s="1"/>
  <c r="I95" s="1"/>
  <c r="I102"/>
  <c r="I101" s="1"/>
  <c r="I100" s="1"/>
  <c r="I112"/>
  <c r="I111" s="1"/>
  <c r="I110" s="1"/>
  <c r="I117"/>
  <c r="I116" s="1"/>
  <c r="I115" s="1"/>
  <c r="I121"/>
  <c r="I120"/>
  <c r="I119" s="1"/>
  <c r="I125"/>
  <c r="I124" s="1"/>
  <c r="I123" s="1"/>
  <c r="I129"/>
  <c r="I128" s="1"/>
  <c r="I127" s="1"/>
  <c r="I134"/>
  <c r="I133" s="1"/>
  <c r="I132" s="1"/>
  <c r="I139"/>
  <c r="I138" s="1"/>
  <c r="I137" s="1"/>
  <c r="I147"/>
  <c r="I146"/>
  <c r="I145" s="1"/>
  <c r="I153"/>
  <c r="I152"/>
  <c r="I158"/>
  <c r="I157"/>
  <c r="I163"/>
  <c r="I162"/>
  <c r="I161" s="1"/>
  <c r="I167"/>
  <c r="I166" s="1"/>
  <c r="I172"/>
  <c r="I171" s="1"/>
  <c r="I180"/>
  <c r="I179"/>
  <c r="I183"/>
  <c r="I182"/>
  <c r="I188"/>
  <c r="I187"/>
  <c r="I194"/>
  <c r="I193"/>
  <c r="I199"/>
  <c r="I198"/>
  <c r="I203"/>
  <c r="I202" s="1"/>
  <c r="I201" s="1"/>
  <c r="I210"/>
  <c r="I209" s="1"/>
  <c r="I208" s="1"/>
  <c r="I213"/>
  <c r="I212" s="1"/>
  <c r="I222"/>
  <c r="I221" s="1"/>
  <c r="I220" s="1"/>
  <c r="I226"/>
  <c r="I225"/>
  <c r="I224" s="1"/>
  <c r="I233"/>
  <c r="I232"/>
  <c r="I242"/>
  <c r="I241"/>
  <c r="I246"/>
  <c r="I245"/>
  <c r="I250"/>
  <c r="I249"/>
  <c r="I254"/>
  <c r="I253"/>
  <c r="I257"/>
  <c r="I256"/>
  <c r="I260"/>
  <c r="I259"/>
  <c r="I265"/>
  <c r="I264" s="1"/>
  <c r="I274"/>
  <c r="I273" s="1"/>
  <c r="I278"/>
  <c r="I277" s="1"/>
  <c r="I282"/>
  <c r="I281" s="1"/>
  <c r="I286"/>
  <c r="I285" s="1"/>
  <c r="I289"/>
  <c r="I288" s="1"/>
  <c r="I292"/>
  <c r="I291" s="1"/>
  <c r="I298"/>
  <c r="I300"/>
  <c r="I303"/>
  <c r="I307"/>
  <c r="I306" s="1"/>
  <c r="I311"/>
  <c r="I310" s="1"/>
  <c r="I315"/>
  <c r="I314" s="1"/>
  <c r="I319"/>
  <c r="I318" s="1"/>
  <c r="I322"/>
  <c r="I321" s="1"/>
  <c r="I325"/>
  <c r="I324" s="1"/>
  <c r="I330"/>
  <c r="I329"/>
  <c r="I339"/>
  <c r="I338"/>
  <c r="I343"/>
  <c r="I342"/>
  <c r="I347"/>
  <c r="I346"/>
  <c r="I351"/>
  <c r="I350"/>
  <c r="I354"/>
  <c r="I353"/>
  <c r="I357"/>
  <c r="I356"/>
  <c r="L335"/>
  <c r="K335"/>
  <c r="J335"/>
  <c r="I335"/>
  <c r="L332"/>
  <c r="K332"/>
  <c r="J332"/>
  <c r="I332"/>
  <c r="L270"/>
  <c r="K270"/>
  <c r="J270"/>
  <c r="I270"/>
  <c r="L267"/>
  <c r="K267"/>
  <c r="J267"/>
  <c r="I267"/>
  <c r="L238"/>
  <c r="K238"/>
  <c r="J238"/>
  <c r="I238"/>
  <c r="L235"/>
  <c r="K235"/>
  <c r="J235"/>
  <c r="I235"/>
  <c r="P188"/>
  <c r="O188"/>
  <c r="N188"/>
  <c r="M188"/>
  <c r="L143"/>
  <c r="K143"/>
  <c r="J143"/>
  <c r="I143"/>
  <c r="L142"/>
  <c r="K142"/>
  <c r="J142"/>
  <c r="I142"/>
  <c r="L106"/>
  <c r="K106"/>
  <c r="J106"/>
  <c r="I106"/>
  <c r="L105"/>
  <c r="K105"/>
  <c r="J105"/>
  <c r="I105"/>
  <c r="L80"/>
  <c r="K80"/>
  <c r="J80"/>
  <c r="I80"/>
  <c r="L79"/>
  <c r="K79"/>
  <c r="J79"/>
  <c r="I79"/>
  <c r="L78"/>
  <c r="K78"/>
  <c r="J78"/>
  <c r="I78"/>
  <c r="L36"/>
  <c r="K36"/>
  <c r="J36"/>
  <c r="L34" i="26"/>
  <c r="L33" s="1"/>
  <c r="L32" s="1"/>
  <c r="L40"/>
  <c r="L39"/>
  <c r="L38" s="1"/>
  <c r="L45"/>
  <c r="L44"/>
  <c r="L43" s="1"/>
  <c r="L42" s="1"/>
  <c r="L64"/>
  <c r="L63"/>
  <c r="L69"/>
  <c r="L68"/>
  <c r="L74"/>
  <c r="L73"/>
  <c r="L85"/>
  <c r="L84"/>
  <c r="L83" s="1"/>
  <c r="L82" s="1"/>
  <c r="L92"/>
  <c r="L91"/>
  <c r="L90" s="1"/>
  <c r="L97"/>
  <c r="L96" s="1"/>
  <c r="L95" s="1"/>
  <c r="L102"/>
  <c r="L101" s="1"/>
  <c r="L100" s="1"/>
  <c r="L112"/>
  <c r="L111"/>
  <c r="L110" s="1"/>
  <c r="L117"/>
  <c r="L116" s="1"/>
  <c r="L115"/>
  <c r="L121"/>
  <c r="L120"/>
  <c r="L119" s="1"/>
  <c r="L125"/>
  <c r="L124" s="1"/>
  <c r="L123"/>
  <c r="L129"/>
  <c r="L128" s="1"/>
  <c r="L127" s="1"/>
  <c r="L109" s="1"/>
  <c r="L134"/>
  <c r="L133" s="1"/>
  <c r="L132" s="1"/>
  <c r="L139"/>
  <c r="L138" s="1"/>
  <c r="L137" s="1"/>
  <c r="L147"/>
  <c r="L146"/>
  <c r="L145" s="1"/>
  <c r="L153"/>
  <c r="L152"/>
  <c r="L158"/>
  <c r="L157"/>
  <c r="L163"/>
  <c r="L162"/>
  <c r="L161" s="1"/>
  <c r="L167"/>
  <c r="L166" s="1"/>
  <c r="L172"/>
  <c r="L171" s="1"/>
  <c r="L180"/>
  <c r="L179"/>
  <c r="L183"/>
  <c r="L182"/>
  <c r="L188"/>
  <c r="L187" s="1"/>
  <c r="L194"/>
  <c r="L193" s="1"/>
  <c r="L199"/>
  <c r="L198" s="1"/>
  <c r="L203"/>
  <c r="L202" s="1"/>
  <c r="L201" s="1"/>
  <c r="L210"/>
  <c r="L209"/>
  <c r="L213"/>
  <c r="L212"/>
  <c r="L222"/>
  <c r="L221" s="1"/>
  <c r="L220" s="1"/>
  <c r="L226"/>
  <c r="L225"/>
  <c r="L224" s="1"/>
  <c r="L233"/>
  <c r="L232"/>
  <c r="L242"/>
  <c r="L241"/>
  <c r="L246"/>
  <c r="L245"/>
  <c r="L250"/>
  <c r="L249"/>
  <c r="L254"/>
  <c r="L253"/>
  <c r="L257"/>
  <c r="L256" s="1"/>
  <c r="L260"/>
  <c r="L259"/>
  <c r="L265"/>
  <c r="L264" s="1"/>
  <c r="L274"/>
  <c r="L273" s="1"/>
  <c r="L278"/>
  <c r="L277" s="1"/>
  <c r="L282"/>
  <c r="L281" s="1"/>
  <c r="L286"/>
  <c r="L285" s="1"/>
  <c r="L289"/>
  <c r="L288" s="1"/>
  <c r="L292"/>
  <c r="L291" s="1"/>
  <c r="L298"/>
  <c r="L300"/>
  <c r="L303"/>
  <c r="L307"/>
  <c r="L306" s="1"/>
  <c r="L311"/>
  <c r="L310" s="1"/>
  <c r="L315"/>
  <c r="L314" s="1"/>
  <c r="L319"/>
  <c r="L318" s="1"/>
  <c r="L322"/>
  <c r="L321" s="1"/>
  <c r="L325"/>
  <c r="L324" s="1"/>
  <c r="L330"/>
  <c r="L329"/>
  <c r="L339"/>
  <c r="L338"/>
  <c r="L343"/>
  <c r="L342"/>
  <c r="L347"/>
  <c r="L346"/>
  <c r="L351"/>
  <c r="L350" s="1"/>
  <c r="L354"/>
  <c r="L353" s="1"/>
  <c r="L357"/>
  <c r="L356" s="1"/>
  <c r="K34"/>
  <c r="K33" s="1"/>
  <c r="K32" s="1"/>
  <c r="K31" s="1"/>
  <c r="K40"/>
  <c r="K39" s="1"/>
  <c r="K38" s="1"/>
  <c r="K45"/>
  <c r="K44" s="1"/>
  <c r="K43" s="1"/>
  <c r="K42" s="1"/>
  <c r="K64"/>
  <c r="K63" s="1"/>
  <c r="K69"/>
  <c r="K68" s="1"/>
  <c r="K74"/>
  <c r="K73" s="1"/>
  <c r="K85"/>
  <c r="K84" s="1"/>
  <c r="K83" s="1"/>
  <c r="K82" s="1"/>
  <c r="K92"/>
  <c r="K91" s="1"/>
  <c r="K90" s="1"/>
  <c r="K97"/>
  <c r="K96" s="1"/>
  <c r="K95" s="1"/>
  <c r="K102"/>
  <c r="K101" s="1"/>
  <c r="K100" s="1"/>
  <c r="K112"/>
  <c r="K111" s="1"/>
  <c r="K110" s="1"/>
  <c r="K117"/>
  <c r="K116" s="1"/>
  <c r="K115" s="1"/>
  <c r="K121"/>
  <c r="K120" s="1"/>
  <c r="K119" s="1"/>
  <c r="K125"/>
  <c r="K124"/>
  <c r="K123" s="1"/>
  <c r="K129"/>
  <c r="K128" s="1"/>
  <c r="K127" s="1"/>
  <c r="K134"/>
  <c r="K133" s="1"/>
  <c r="K132" s="1"/>
  <c r="K139"/>
  <c r="K138"/>
  <c r="K137" s="1"/>
  <c r="K147"/>
  <c r="K146" s="1"/>
  <c r="K145" s="1"/>
  <c r="K153"/>
  <c r="K152" s="1"/>
  <c r="K151" s="1"/>
  <c r="K150" s="1"/>
  <c r="K158"/>
  <c r="K157" s="1"/>
  <c r="K163"/>
  <c r="K162" s="1"/>
  <c r="K161" s="1"/>
  <c r="K167"/>
  <c r="K166"/>
  <c r="K172"/>
  <c r="K171"/>
  <c r="K180"/>
  <c r="K179" s="1"/>
  <c r="K183"/>
  <c r="K182" s="1"/>
  <c r="K188"/>
  <c r="K187" s="1"/>
  <c r="K194"/>
  <c r="K193" s="1"/>
  <c r="K199"/>
  <c r="K198" s="1"/>
  <c r="K203"/>
  <c r="K202" s="1"/>
  <c r="K201" s="1"/>
  <c r="K210"/>
  <c r="K209" s="1"/>
  <c r="K208" s="1"/>
  <c r="K213"/>
  <c r="K212" s="1"/>
  <c r="K222"/>
  <c r="K221" s="1"/>
  <c r="K220" s="1"/>
  <c r="K226"/>
  <c r="K225" s="1"/>
  <c r="K224" s="1"/>
  <c r="K233"/>
  <c r="K232" s="1"/>
  <c r="K242"/>
  <c r="K241" s="1"/>
  <c r="K246"/>
  <c r="K245" s="1"/>
  <c r="K250"/>
  <c r="K249" s="1"/>
  <c r="K254"/>
  <c r="K253" s="1"/>
  <c r="K257"/>
  <c r="K256" s="1"/>
  <c r="K260"/>
  <c r="K259" s="1"/>
  <c r="K265"/>
  <c r="K264" s="1"/>
  <c r="K274"/>
  <c r="K273" s="1"/>
  <c r="K278"/>
  <c r="K277" s="1"/>
  <c r="K282"/>
  <c r="K281" s="1"/>
  <c r="K286"/>
  <c r="K285" s="1"/>
  <c r="K289"/>
  <c r="K288" s="1"/>
  <c r="K292"/>
  <c r="K291" s="1"/>
  <c r="K298"/>
  <c r="K297" s="1"/>
  <c r="K300"/>
  <c r="K303"/>
  <c r="K307"/>
  <c r="K306" s="1"/>
  <c r="K311"/>
  <c r="K310" s="1"/>
  <c r="K315"/>
  <c r="K314" s="1"/>
  <c r="K319"/>
  <c r="K318" s="1"/>
  <c r="K322"/>
  <c r="K321" s="1"/>
  <c r="K325"/>
  <c r="K324" s="1"/>
  <c r="K330"/>
  <c r="K329" s="1"/>
  <c r="K339"/>
  <c r="K338" s="1"/>
  <c r="K343"/>
  <c r="K342" s="1"/>
  <c r="K347"/>
  <c r="K346" s="1"/>
  <c r="K351"/>
  <c r="K350" s="1"/>
  <c r="K354"/>
  <c r="K353" s="1"/>
  <c r="K357"/>
  <c r="K356" s="1"/>
  <c r="J34"/>
  <c r="J33" s="1"/>
  <c r="J32" s="1"/>
  <c r="J40"/>
  <c r="J39" s="1"/>
  <c r="J38" s="1"/>
  <c r="J45"/>
  <c r="J44" s="1"/>
  <c r="J43" s="1"/>
  <c r="J42" s="1"/>
  <c r="J64"/>
  <c r="J63" s="1"/>
  <c r="J69"/>
  <c r="J68" s="1"/>
  <c r="J74"/>
  <c r="J73" s="1"/>
  <c r="J85"/>
  <c r="J84" s="1"/>
  <c r="J83" s="1"/>
  <c r="J82" s="1"/>
  <c r="J92"/>
  <c r="J91" s="1"/>
  <c r="J90" s="1"/>
  <c r="J97"/>
  <c r="J96" s="1"/>
  <c r="J95" s="1"/>
  <c r="J102"/>
  <c r="J101"/>
  <c r="J100" s="1"/>
  <c r="J112"/>
  <c r="J111"/>
  <c r="J110" s="1"/>
  <c r="J117"/>
  <c r="J116" s="1"/>
  <c r="J115" s="1"/>
  <c r="J121"/>
  <c r="J120" s="1"/>
  <c r="J119" s="1"/>
  <c r="J125"/>
  <c r="J124" s="1"/>
  <c r="J123" s="1"/>
  <c r="J129"/>
  <c r="J128"/>
  <c r="J127" s="1"/>
  <c r="J134"/>
  <c r="J133"/>
  <c r="J132" s="1"/>
  <c r="J139"/>
  <c r="J138" s="1"/>
  <c r="J137" s="1"/>
  <c r="J147"/>
  <c r="J146" s="1"/>
  <c r="J145" s="1"/>
  <c r="J153"/>
  <c r="J152" s="1"/>
  <c r="J151" s="1"/>
  <c r="J150" s="1"/>
  <c r="J158"/>
  <c r="J157" s="1"/>
  <c r="J163"/>
  <c r="J162" s="1"/>
  <c r="J161" s="1"/>
  <c r="J167"/>
  <c r="J166" s="1"/>
  <c r="J165" s="1"/>
  <c r="J172"/>
  <c r="J171" s="1"/>
  <c r="J180"/>
  <c r="J179" s="1"/>
  <c r="J183"/>
  <c r="J182" s="1"/>
  <c r="J188"/>
  <c r="J187" s="1"/>
  <c r="J194"/>
  <c r="J193" s="1"/>
  <c r="J199"/>
  <c r="J198" s="1"/>
  <c r="J203"/>
  <c r="J202" s="1"/>
  <c r="J201" s="1"/>
  <c r="J210"/>
  <c r="J209"/>
  <c r="J213"/>
  <c r="J212"/>
  <c r="J222"/>
  <c r="J221" s="1"/>
  <c r="J220" s="1"/>
  <c r="J226"/>
  <c r="J225" s="1"/>
  <c r="J224" s="1"/>
  <c r="J233"/>
  <c r="J232" s="1"/>
  <c r="J242"/>
  <c r="J241" s="1"/>
  <c r="J246"/>
  <c r="J245" s="1"/>
  <c r="J250"/>
  <c r="J249" s="1"/>
  <c r="J254"/>
  <c r="J253" s="1"/>
  <c r="J257"/>
  <c r="J256" s="1"/>
  <c r="J260"/>
  <c r="J259" s="1"/>
  <c r="J265"/>
  <c r="J264" s="1"/>
  <c r="J274"/>
  <c r="J273" s="1"/>
  <c r="J278"/>
  <c r="J277" s="1"/>
  <c r="J282"/>
  <c r="J281" s="1"/>
  <c r="J286"/>
  <c r="J285" s="1"/>
  <c r="J289"/>
  <c r="J288" s="1"/>
  <c r="J292"/>
  <c r="J291" s="1"/>
  <c r="J298"/>
  <c r="J300"/>
  <c r="J303"/>
  <c r="J307"/>
  <c r="J306" s="1"/>
  <c r="J311"/>
  <c r="J310" s="1"/>
  <c r="J315"/>
  <c r="J314" s="1"/>
  <c r="J319"/>
  <c r="J318" s="1"/>
  <c r="J322"/>
  <c r="J321" s="1"/>
  <c r="J325"/>
  <c r="J324" s="1"/>
  <c r="J330"/>
  <c r="J329" s="1"/>
  <c r="J339"/>
  <c r="J338" s="1"/>
  <c r="J343"/>
  <c r="J342" s="1"/>
  <c r="J347"/>
  <c r="J346" s="1"/>
  <c r="J351"/>
  <c r="J350" s="1"/>
  <c r="J354"/>
  <c r="J353" s="1"/>
  <c r="J357"/>
  <c r="J356" s="1"/>
  <c r="I34"/>
  <c r="I36"/>
  <c r="I40"/>
  <c r="I39" s="1"/>
  <c r="I38" s="1"/>
  <c r="I45"/>
  <c r="I44" s="1"/>
  <c r="I43" s="1"/>
  <c r="I42" s="1"/>
  <c r="I64"/>
  <c r="I63" s="1"/>
  <c r="I69"/>
  <c r="I68" s="1"/>
  <c r="I74"/>
  <c r="I73" s="1"/>
  <c r="I85"/>
  <c r="I84" s="1"/>
  <c r="I83" s="1"/>
  <c r="I82" s="1"/>
  <c r="I92"/>
  <c r="I91" s="1"/>
  <c r="I90" s="1"/>
  <c r="I97"/>
  <c r="I96" s="1"/>
  <c r="I95" s="1"/>
  <c r="I102"/>
  <c r="I101"/>
  <c r="I100" s="1"/>
  <c r="I112"/>
  <c r="I111"/>
  <c r="I110" s="1"/>
  <c r="I117"/>
  <c r="I116" s="1"/>
  <c r="I115" s="1"/>
  <c r="I121"/>
  <c r="I120" s="1"/>
  <c r="I119" s="1"/>
  <c r="I125"/>
  <c r="I124" s="1"/>
  <c r="I123" s="1"/>
  <c r="I129"/>
  <c r="I128"/>
  <c r="I127" s="1"/>
  <c r="I134"/>
  <c r="I133"/>
  <c r="I132" s="1"/>
  <c r="I139"/>
  <c r="I138" s="1"/>
  <c r="I137" s="1"/>
  <c r="I147"/>
  <c r="I146" s="1"/>
  <c r="I145" s="1"/>
  <c r="I153"/>
  <c r="I152" s="1"/>
  <c r="I151" s="1"/>
  <c r="I150" s="1"/>
  <c r="I158"/>
  <c r="I157" s="1"/>
  <c r="I163"/>
  <c r="I162" s="1"/>
  <c r="I161" s="1"/>
  <c r="I167"/>
  <c r="I166" s="1"/>
  <c r="I165" s="1"/>
  <c r="I172"/>
  <c r="I171" s="1"/>
  <c r="I180"/>
  <c r="I179" s="1"/>
  <c r="I183"/>
  <c r="I182" s="1"/>
  <c r="I188"/>
  <c r="I187" s="1"/>
  <c r="I194"/>
  <c r="I193" s="1"/>
  <c r="I199"/>
  <c r="I198" s="1"/>
  <c r="I203"/>
  <c r="I202" s="1"/>
  <c r="I201" s="1"/>
  <c r="I210"/>
  <c r="I209"/>
  <c r="I213"/>
  <c r="I212"/>
  <c r="I222"/>
  <c r="I221" s="1"/>
  <c r="I220" s="1"/>
  <c r="I226"/>
  <c r="I225" s="1"/>
  <c r="I224" s="1"/>
  <c r="I233"/>
  <c r="I232" s="1"/>
  <c r="I242"/>
  <c r="I241" s="1"/>
  <c r="I246"/>
  <c r="I245" s="1"/>
  <c r="I250"/>
  <c r="I249" s="1"/>
  <c r="I254"/>
  <c r="I253" s="1"/>
  <c r="I257"/>
  <c r="I256" s="1"/>
  <c r="I260"/>
  <c r="I259" s="1"/>
  <c r="I265"/>
  <c r="I264" s="1"/>
  <c r="I274"/>
  <c r="I273" s="1"/>
  <c r="I278"/>
  <c r="I277" s="1"/>
  <c r="I282"/>
  <c r="I281" s="1"/>
  <c r="I286"/>
  <c r="I285" s="1"/>
  <c r="I289"/>
  <c r="I288" s="1"/>
  <c r="I292"/>
  <c r="I291" s="1"/>
  <c r="I298"/>
  <c r="I300"/>
  <c r="I303"/>
  <c r="I307"/>
  <c r="I306" s="1"/>
  <c r="I311"/>
  <c r="I310" s="1"/>
  <c r="I315"/>
  <c r="I314" s="1"/>
  <c r="I319"/>
  <c r="I318" s="1"/>
  <c r="I322"/>
  <c r="I321" s="1"/>
  <c r="I325"/>
  <c r="I324" s="1"/>
  <c r="I330"/>
  <c r="I329" s="1"/>
  <c r="I339"/>
  <c r="I338" s="1"/>
  <c r="I343"/>
  <c r="I342" s="1"/>
  <c r="I347"/>
  <c r="I346" s="1"/>
  <c r="I351"/>
  <c r="I350" s="1"/>
  <c r="I354"/>
  <c r="I353" s="1"/>
  <c r="I357"/>
  <c r="I356" s="1"/>
  <c r="L335"/>
  <c r="K335"/>
  <c r="J335"/>
  <c r="I335"/>
  <c r="L332"/>
  <c r="K332"/>
  <c r="J332"/>
  <c r="I332"/>
  <c r="L270"/>
  <c r="K270"/>
  <c r="J270"/>
  <c r="I270"/>
  <c r="L267"/>
  <c r="K267"/>
  <c r="J267"/>
  <c r="I267"/>
  <c r="L238"/>
  <c r="K238"/>
  <c r="J238"/>
  <c r="I238"/>
  <c r="L235"/>
  <c r="K235"/>
  <c r="J235"/>
  <c r="I235"/>
  <c r="P188"/>
  <c r="O188"/>
  <c r="N188"/>
  <c r="M188"/>
  <c r="L143"/>
  <c r="K143"/>
  <c r="J143"/>
  <c r="I143"/>
  <c r="L142"/>
  <c r="K142"/>
  <c r="J142"/>
  <c r="I142"/>
  <c r="L106"/>
  <c r="K106"/>
  <c r="J106"/>
  <c r="I106"/>
  <c r="L105"/>
  <c r="K105"/>
  <c r="J105"/>
  <c r="I105"/>
  <c r="L80"/>
  <c r="K80"/>
  <c r="J80"/>
  <c r="I80"/>
  <c r="L79"/>
  <c r="K79"/>
  <c r="J79"/>
  <c r="I79"/>
  <c r="L78"/>
  <c r="K78"/>
  <c r="J78"/>
  <c r="I78"/>
  <c r="L36"/>
  <c r="K36"/>
  <c r="J36"/>
  <c r="L34" i="27"/>
  <c r="L33" s="1"/>
  <c r="L32" s="1"/>
  <c r="L40"/>
  <c r="L39"/>
  <c r="L38" s="1"/>
  <c r="L45"/>
  <c r="L44" s="1"/>
  <c r="L43" s="1"/>
  <c r="L42" s="1"/>
  <c r="L64"/>
  <c r="L63" s="1"/>
  <c r="L69"/>
  <c r="L68" s="1"/>
  <c r="L74"/>
  <c r="L73" s="1"/>
  <c r="L85"/>
  <c r="L84" s="1"/>
  <c r="L83" s="1"/>
  <c r="L82" s="1"/>
  <c r="L92"/>
  <c r="L91" s="1"/>
  <c r="L90" s="1"/>
  <c r="L97"/>
  <c r="L96" s="1"/>
  <c r="L95" s="1"/>
  <c r="L102"/>
  <c r="L101"/>
  <c r="L100" s="1"/>
  <c r="L112"/>
  <c r="L111"/>
  <c r="L110" s="1"/>
  <c r="L117"/>
  <c r="L116" s="1"/>
  <c r="L115" s="1"/>
  <c r="L121"/>
  <c r="L120" s="1"/>
  <c r="L119" s="1"/>
  <c r="L125"/>
  <c r="L124" s="1"/>
  <c r="L123" s="1"/>
  <c r="L129"/>
  <c r="L128"/>
  <c r="L127" s="1"/>
  <c r="L134"/>
  <c r="L133"/>
  <c r="L132" s="1"/>
  <c r="L139"/>
  <c r="L138" s="1"/>
  <c r="L137" s="1"/>
  <c r="L147"/>
  <c r="L146" s="1"/>
  <c r="L145" s="1"/>
  <c r="L153"/>
  <c r="L152" s="1"/>
  <c r="L158"/>
  <c r="L157" s="1"/>
  <c r="L163"/>
  <c r="L162" s="1"/>
  <c r="L161" s="1"/>
  <c r="L167"/>
  <c r="L166" s="1"/>
  <c r="L165" s="1"/>
  <c r="L172"/>
  <c r="L171" s="1"/>
  <c r="L180"/>
  <c r="L179" s="1"/>
  <c r="L183"/>
  <c r="L182" s="1"/>
  <c r="L188"/>
  <c r="L187" s="1"/>
  <c r="L194"/>
  <c r="L193" s="1"/>
  <c r="L199"/>
  <c r="L198" s="1"/>
  <c r="L203"/>
  <c r="L202" s="1"/>
  <c r="L201" s="1"/>
  <c r="L210"/>
  <c r="L209"/>
  <c r="L213"/>
  <c r="L212"/>
  <c r="L222"/>
  <c r="L221" s="1"/>
  <c r="L220" s="1"/>
  <c r="L226"/>
  <c r="L225" s="1"/>
  <c r="L224" s="1"/>
  <c r="L233"/>
  <c r="L232"/>
  <c r="L242"/>
  <c r="L241"/>
  <c r="L246"/>
  <c r="L245"/>
  <c r="L250"/>
  <c r="L249"/>
  <c r="L254"/>
  <c r="L253"/>
  <c r="L257"/>
  <c r="L256" s="1"/>
  <c r="L260"/>
  <c r="L259" s="1"/>
  <c r="L265"/>
  <c r="L264" s="1"/>
  <c r="L274"/>
  <c r="L273" s="1"/>
  <c r="L278"/>
  <c r="L277" s="1"/>
  <c r="L282"/>
  <c r="L281" s="1"/>
  <c r="L286"/>
  <c r="L285" s="1"/>
  <c r="L289"/>
  <c r="L288" s="1"/>
  <c r="L292"/>
  <c r="L291" s="1"/>
  <c r="L298"/>
  <c r="L300"/>
  <c r="L303"/>
  <c r="L307"/>
  <c r="L306" s="1"/>
  <c r="L311"/>
  <c r="L310" s="1"/>
  <c r="L315"/>
  <c r="L314" s="1"/>
  <c r="L319"/>
  <c r="L318" s="1"/>
  <c r="L322"/>
  <c r="L321" s="1"/>
  <c r="L325"/>
  <c r="L324" s="1"/>
  <c r="L330"/>
  <c r="L329"/>
  <c r="L339"/>
  <c r="L338"/>
  <c r="L343"/>
  <c r="L342"/>
  <c r="L347"/>
  <c r="L346"/>
  <c r="L351"/>
  <c r="L350"/>
  <c r="L354"/>
  <c r="L353"/>
  <c r="L357"/>
  <c r="L356" s="1"/>
  <c r="K34"/>
  <c r="K33" s="1"/>
  <c r="K32" s="1"/>
  <c r="K40"/>
  <c r="K39" s="1"/>
  <c r="K38" s="1"/>
  <c r="K45"/>
  <c r="K44" s="1"/>
  <c r="K43" s="1"/>
  <c r="K42" s="1"/>
  <c r="K64"/>
  <c r="K63" s="1"/>
  <c r="K69"/>
  <c r="K68" s="1"/>
  <c r="K74"/>
  <c r="K73" s="1"/>
  <c r="K85"/>
  <c r="K84" s="1"/>
  <c r="K83" s="1"/>
  <c r="K82" s="1"/>
  <c r="K92"/>
  <c r="K91" s="1"/>
  <c r="K90" s="1"/>
  <c r="K97"/>
  <c r="K96" s="1"/>
  <c r="K95" s="1"/>
  <c r="K102"/>
  <c r="K101" s="1"/>
  <c r="K100" s="1"/>
  <c r="K112"/>
  <c r="K111" s="1"/>
  <c r="K110" s="1"/>
  <c r="K117"/>
  <c r="K116" s="1"/>
  <c r="K115" s="1"/>
  <c r="K121"/>
  <c r="K120" s="1"/>
  <c r="K119" s="1"/>
  <c r="K125"/>
  <c r="K124"/>
  <c r="K123" s="1"/>
  <c r="K129"/>
  <c r="K128" s="1"/>
  <c r="K127" s="1"/>
  <c r="K134"/>
  <c r="K133" s="1"/>
  <c r="K132" s="1"/>
  <c r="K139"/>
  <c r="K138"/>
  <c r="K137" s="1"/>
  <c r="K147"/>
  <c r="K146" s="1"/>
  <c r="K145" s="1"/>
  <c r="K153"/>
  <c r="K152" s="1"/>
  <c r="K158"/>
  <c r="K157" s="1"/>
  <c r="K163"/>
  <c r="K162" s="1"/>
  <c r="K161" s="1"/>
  <c r="K167"/>
  <c r="K166"/>
  <c r="K172"/>
  <c r="K171"/>
  <c r="K180"/>
  <c r="K179" s="1"/>
  <c r="K183"/>
  <c r="K182" s="1"/>
  <c r="K188"/>
  <c r="K187" s="1"/>
  <c r="K194"/>
  <c r="K193" s="1"/>
  <c r="K199"/>
  <c r="K198" s="1"/>
  <c r="K203"/>
  <c r="K202" s="1"/>
  <c r="K201" s="1"/>
  <c r="K210"/>
  <c r="K209" s="1"/>
  <c r="K213"/>
  <c r="K212" s="1"/>
  <c r="K222"/>
  <c r="K221" s="1"/>
  <c r="K220" s="1"/>
  <c r="K226"/>
  <c r="K225" s="1"/>
  <c r="K224" s="1"/>
  <c r="K233"/>
  <c r="K232" s="1"/>
  <c r="K242"/>
  <c r="K241" s="1"/>
  <c r="K246"/>
  <c r="K245" s="1"/>
  <c r="K250"/>
  <c r="K249" s="1"/>
  <c r="K254"/>
  <c r="K253" s="1"/>
  <c r="K257"/>
  <c r="K256" s="1"/>
  <c r="K260"/>
  <c r="K259" s="1"/>
  <c r="K265"/>
  <c r="K264" s="1"/>
  <c r="K274"/>
  <c r="K273" s="1"/>
  <c r="K278"/>
  <c r="K277" s="1"/>
  <c r="K282"/>
  <c r="K281" s="1"/>
  <c r="K286"/>
  <c r="K285" s="1"/>
  <c r="K289"/>
  <c r="K288" s="1"/>
  <c r="K292"/>
  <c r="K291" s="1"/>
  <c r="K298"/>
  <c r="K297" s="1"/>
  <c r="K300"/>
  <c r="K303"/>
  <c r="K307"/>
  <c r="K306" s="1"/>
  <c r="K311"/>
  <c r="K310" s="1"/>
  <c r="K315"/>
  <c r="K314" s="1"/>
  <c r="K319"/>
  <c r="K318" s="1"/>
  <c r="K322"/>
  <c r="K321" s="1"/>
  <c r="K325"/>
  <c r="K324" s="1"/>
  <c r="K330"/>
  <c r="K329" s="1"/>
  <c r="K339"/>
  <c r="K338" s="1"/>
  <c r="K343"/>
  <c r="K342" s="1"/>
  <c r="K347"/>
  <c r="K346" s="1"/>
  <c r="K351"/>
  <c r="K350" s="1"/>
  <c r="K354"/>
  <c r="K353" s="1"/>
  <c r="K357"/>
  <c r="K356" s="1"/>
  <c r="J34"/>
  <c r="J33" s="1"/>
  <c r="J32"/>
  <c r="J40"/>
  <c r="J39"/>
  <c r="J38" s="1"/>
  <c r="J45"/>
  <c r="J44"/>
  <c r="J43" s="1"/>
  <c r="J42" s="1"/>
  <c r="J64"/>
  <c r="J63" s="1"/>
  <c r="J69"/>
  <c r="J68" s="1"/>
  <c r="J74"/>
  <c r="J73" s="1"/>
  <c r="J85"/>
  <c r="J84" s="1"/>
  <c r="J83" s="1"/>
  <c r="J82" s="1"/>
  <c r="J92"/>
  <c r="J91"/>
  <c r="J90" s="1"/>
  <c r="J97"/>
  <c r="J96" s="1"/>
  <c r="J95"/>
  <c r="J102"/>
  <c r="J101"/>
  <c r="J100" s="1"/>
  <c r="J112"/>
  <c r="J111"/>
  <c r="J110" s="1"/>
  <c r="J117"/>
  <c r="J116" s="1"/>
  <c r="J115" s="1"/>
  <c r="J121"/>
  <c r="J120" s="1"/>
  <c r="J119" s="1"/>
  <c r="J125"/>
  <c r="J124" s="1"/>
  <c r="J123" s="1"/>
  <c r="J129"/>
  <c r="J128"/>
  <c r="J127" s="1"/>
  <c r="J134"/>
  <c r="J133"/>
  <c r="J132" s="1"/>
  <c r="J139"/>
  <c r="J138" s="1"/>
  <c r="J137"/>
  <c r="J147"/>
  <c r="J146"/>
  <c r="J145" s="1"/>
  <c r="J153"/>
  <c r="J152"/>
  <c r="J158"/>
  <c r="J157"/>
  <c r="J163"/>
  <c r="J162"/>
  <c r="J161" s="1"/>
  <c r="J167"/>
  <c r="J166" s="1"/>
  <c r="J172"/>
  <c r="J171" s="1"/>
  <c r="J165" s="1"/>
  <c r="J180"/>
  <c r="J179"/>
  <c r="J183"/>
  <c r="J182"/>
  <c r="J188"/>
  <c r="J187"/>
  <c r="J194"/>
  <c r="J193"/>
  <c r="J199"/>
  <c r="J198"/>
  <c r="J203"/>
  <c r="J202" s="1"/>
  <c r="J201"/>
  <c r="J210"/>
  <c r="J209"/>
  <c r="J213"/>
  <c r="J212"/>
  <c r="J222"/>
  <c r="J221" s="1"/>
  <c r="J220"/>
  <c r="J226"/>
  <c r="J225"/>
  <c r="J224" s="1"/>
  <c r="J233"/>
  <c r="J232"/>
  <c r="J242"/>
  <c r="J241"/>
  <c r="J246"/>
  <c r="J245"/>
  <c r="J250"/>
  <c r="J249"/>
  <c r="J254"/>
  <c r="J253"/>
  <c r="J257"/>
  <c r="J256"/>
  <c r="J260"/>
  <c r="J259"/>
  <c r="J265"/>
  <c r="J264" s="1"/>
  <c r="J274"/>
  <c r="J273" s="1"/>
  <c r="J278"/>
  <c r="J277" s="1"/>
  <c r="J282"/>
  <c r="J281" s="1"/>
  <c r="J286"/>
  <c r="J285" s="1"/>
  <c r="J289"/>
  <c r="J288" s="1"/>
  <c r="J292"/>
  <c r="J291" s="1"/>
  <c r="J298"/>
  <c r="J297" s="1"/>
  <c r="J300"/>
  <c r="J303"/>
  <c r="J307"/>
  <c r="J306" s="1"/>
  <c r="J311"/>
  <c r="J310" s="1"/>
  <c r="J315"/>
  <c r="J314" s="1"/>
  <c r="J319"/>
  <c r="J318" s="1"/>
  <c r="J322"/>
  <c r="J321" s="1"/>
  <c r="J325"/>
  <c r="J324" s="1"/>
  <c r="J330"/>
  <c r="J329" s="1"/>
  <c r="J339"/>
  <c r="J338" s="1"/>
  <c r="J343"/>
  <c r="J342" s="1"/>
  <c r="J347"/>
  <c r="J346" s="1"/>
  <c r="J351"/>
  <c r="J350" s="1"/>
  <c r="J354"/>
  <c r="J353" s="1"/>
  <c r="J357"/>
  <c r="J356" s="1"/>
  <c r="I34"/>
  <c r="I36"/>
  <c r="I33" s="1"/>
  <c r="I32" s="1"/>
  <c r="I31" s="1"/>
  <c r="I40"/>
  <c r="I39" s="1"/>
  <c r="I38" s="1"/>
  <c r="I45"/>
  <c r="I44" s="1"/>
  <c r="I43" s="1"/>
  <c r="I42" s="1"/>
  <c r="I64"/>
  <c r="I63" s="1"/>
  <c r="I69"/>
  <c r="I68" s="1"/>
  <c r="I74"/>
  <c r="I73" s="1"/>
  <c r="I85"/>
  <c r="I84" s="1"/>
  <c r="I83" s="1"/>
  <c r="I82" s="1"/>
  <c r="I92"/>
  <c r="I91" s="1"/>
  <c r="I90" s="1"/>
  <c r="I97"/>
  <c r="I96"/>
  <c r="I95" s="1"/>
  <c r="I102"/>
  <c r="I101" s="1"/>
  <c r="I100" s="1"/>
  <c r="I112"/>
  <c r="I111" s="1"/>
  <c r="I110" s="1"/>
  <c r="I117"/>
  <c r="I116"/>
  <c r="I115" s="1"/>
  <c r="I121"/>
  <c r="I120" s="1"/>
  <c r="I119" s="1"/>
  <c r="I125"/>
  <c r="I124" s="1"/>
  <c r="I123" s="1"/>
  <c r="I129"/>
  <c r="I128" s="1"/>
  <c r="I127" s="1"/>
  <c r="I134"/>
  <c r="I133" s="1"/>
  <c r="I132" s="1"/>
  <c r="I139"/>
  <c r="I138" s="1"/>
  <c r="I137" s="1"/>
  <c r="I147"/>
  <c r="I146" s="1"/>
  <c r="I145" s="1"/>
  <c r="I153"/>
  <c r="I152" s="1"/>
  <c r="I158"/>
  <c r="I157" s="1"/>
  <c r="I163"/>
  <c r="I162" s="1"/>
  <c r="I161" s="1"/>
  <c r="I167"/>
  <c r="I166" s="1"/>
  <c r="I165" s="1"/>
  <c r="I172"/>
  <c r="I171" s="1"/>
  <c r="I180"/>
  <c r="I179" s="1"/>
  <c r="I183"/>
  <c r="I182" s="1"/>
  <c r="I188"/>
  <c r="I187" s="1"/>
  <c r="I194"/>
  <c r="I193" s="1"/>
  <c r="I199"/>
  <c r="I198" s="1"/>
  <c r="I203"/>
  <c r="I202"/>
  <c r="I201" s="1"/>
  <c r="I210"/>
  <c r="I209" s="1"/>
  <c r="I213"/>
  <c r="I212" s="1"/>
  <c r="I222"/>
  <c r="I221"/>
  <c r="I220" s="1"/>
  <c r="I226"/>
  <c r="I225" s="1"/>
  <c r="I224" s="1"/>
  <c r="I233"/>
  <c r="I232" s="1"/>
  <c r="I242"/>
  <c r="I241" s="1"/>
  <c r="I246"/>
  <c r="I245" s="1"/>
  <c r="I250"/>
  <c r="I249" s="1"/>
  <c r="I254"/>
  <c r="I253" s="1"/>
  <c r="I257"/>
  <c r="I256" s="1"/>
  <c r="I260"/>
  <c r="I259" s="1"/>
  <c r="I265"/>
  <c r="I264"/>
  <c r="I274"/>
  <c r="I273"/>
  <c r="I278"/>
  <c r="I277"/>
  <c r="I282"/>
  <c r="I281"/>
  <c r="I286"/>
  <c r="I285"/>
  <c r="I289"/>
  <c r="I288"/>
  <c r="I292"/>
  <c r="I291"/>
  <c r="I298"/>
  <c r="I300"/>
  <c r="I303"/>
  <c r="I297"/>
  <c r="I307"/>
  <c r="I306"/>
  <c r="I311"/>
  <c r="I310"/>
  <c r="I315"/>
  <c r="I314"/>
  <c r="I319"/>
  <c r="I318"/>
  <c r="I322"/>
  <c r="I321"/>
  <c r="I325"/>
  <c r="I324"/>
  <c r="I330"/>
  <c r="I329" s="1"/>
  <c r="I339"/>
  <c r="I338" s="1"/>
  <c r="I343"/>
  <c r="I342" s="1"/>
  <c r="I347"/>
  <c r="I346" s="1"/>
  <c r="I351"/>
  <c r="I350" s="1"/>
  <c r="I354"/>
  <c r="I353" s="1"/>
  <c r="I357"/>
  <c r="I356" s="1"/>
  <c r="L335"/>
  <c r="K335"/>
  <c r="J335"/>
  <c r="I335"/>
  <c r="L332"/>
  <c r="K332"/>
  <c r="J332"/>
  <c r="I332"/>
  <c r="L270"/>
  <c r="K270"/>
  <c r="J270"/>
  <c r="I270"/>
  <c r="L267"/>
  <c r="K267"/>
  <c r="J267"/>
  <c r="I267"/>
  <c r="L238"/>
  <c r="K238"/>
  <c r="J238"/>
  <c r="I238"/>
  <c r="L235"/>
  <c r="K235"/>
  <c r="J235"/>
  <c r="I235"/>
  <c r="P188"/>
  <c r="O188"/>
  <c r="N188"/>
  <c r="M188"/>
  <c r="L143"/>
  <c r="K143"/>
  <c r="J143"/>
  <c r="I143"/>
  <c r="L142"/>
  <c r="K142"/>
  <c r="J142"/>
  <c r="I142"/>
  <c r="L106"/>
  <c r="K106"/>
  <c r="J106"/>
  <c r="I106"/>
  <c r="L105"/>
  <c r="K105"/>
  <c r="J105"/>
  <c r="I105"/>
  <c r="L80"/>
  <c r="K80"/>
  <c r="J80"/>
  <c r="I80"/>
  <c r="L79"/>
  <c r="K79"/>
  <c r="J79"/>
  <c r="I79"/>
  <c r="L78"/>
  <c r="K78"/>
  <c r="J78"/>
  <c r="I78"/>
  <c r="L36"/>
  <c r="K36"/>
  <c r="J36"/>
  <c r="H20" i="9"/>
  <c r="N24" i="4"/>
  <c r="D35" i="8"/>
  <c r="D43"/>
  <c r="H22" i="9"/>
  <c r="S19" i="13"/>
  <c r="S20"/>
  <c r="S26"/>
  <c r="R26"/>
  <c r="Q26"/>
  <c r="P26"/>
  <c r="O26"/>
  <c r="N26"/>
  <c r="M26"/>
  <c r="L19"/>
  <c r="L20"/>
  <c r="L26" s="1"/>
  <c r="K26"/>
  <c r="J26"/>
  <c r="I26"/>
  <c r="H26"/>
  <c r="G26"/>
  <c r="F26"/>
  <c r="E26"/>
  <c r="D26"/>
  <c r="C26"/>
  <c r="B26"/>
  <c r="S18"/>
  <c r="S21"/>
  <c r="S22"/>
  <c r="S23"/>
  <c r="R25"/>
  <c r="Q25"/>
  <c r="P25"/>
  <c r="O25"/>
  <c r="N25"/>
  <c r="M25"/>
  <c r="L18"/>
  <c r="L21"/>
  <c r="L22"/>
  <c r="L23"/>
  <c r="K25"/>
  <c r="J25"/>
  <c r="I25"/>
  <c r="H25"/>
  <c r="G25"/>
  <c r="F25"/>
  <c r="E25"/>
  <c r="D25"/>
  <c r="C25"/>
  <c r="B25"/>
  <c r="S24"/>
  <c r="L24"/>
  <c r="H22" i="11"/>
  <c r="H23"/>
  <c r="F27"/>
  <c r="E27"/>
  <c r="D27"/>
  <c r="H35" i="8"/>
  <c r="H24" s="1"/>
  <c r="H49" s="1"/>
  <c r="G35"/>
  <c r="G24" s="1"/>
  <c r="G49" s="1"/>
  <c r="F35"/>
  <c r="F24" s="1"/>
  <c r="F49" s="1"/>
  <c r="E35"/>
  <c r="C47"/>
  <c r="C46"/>
  <c r="C44"/>
  <c r="C43"/>
  <c r="C42"/>
  <c r="C41"/>
  <c r="C40"/>
  <c r="C39"/>
  <c r="C38"/>
  <c r="C37"/>
  <c r="C34"/>
  <c r="C33"/>
  <c r="C32"/>
  <c r="C31"/>
  <c r="C30"/>
  <c r="C29"/>
  <c r="C28"/>
  <c r="C27"/>
  <c r="C26"/>
  <c r="C23"/>
  <c r="C22"/>
  <c r="C21"/>
  <c r="C20"/>
  <c r="N22" i="4"/>
  <c r="N25"/>
  <c r="J27"/>
  <c r="N26"/>
  <c r="N23"/>
  <c r="N29" s="1"/>
  <c r="L27"/>
  <c r="H27"/>
  <c r="F27"/>
  <c r="E27"/>
  <c r="L151" i="27" l="1"/>
  <c r="L150" s="1"/>
  <c r="I231" i="26"/>
  <c r="J296" i="27"/>
  <c r="L178"/>
  <c r="L62"/>
  <c r="L61" s="1"/>
  <c r="I328" i="26"/>
  <c r="H27" i="11"/>
  <c r="I296" i="27"/>
  <c r="I263"/>
  <c r="J131"/>
  <c r="J89"/>
  <c r="J31"/>
  <c r="K328"/>
  <c r="K165"/>
  <c r="L328"/>
  <c r="L297"/>
  <c r="L231"/>
  <c r="I297" i="26"/>
  <c r="I178"/>
  <c r="I131"/>
  <c r="I62"/>
  <c r="I61" s="1"/>
  <c r="J231"/>
  <c r="J178"/>
  <c r="J62"/>
  <c r="J61" s="1"/>
  <c r="K263"/>
  <c r="D24" i="8"/>
  <c r="D49" s="1"/>
  <c r="I208" i="27"/>
  <c r="I151"/>
  <c r="I150" s="1"/>
  <c r="I131"/>
  <c r="J263"/>
  <c r="J109"/>
  <c r="L208"/>
  <c r="L131"/>
  <c r="I208" i="26"/>
  <c r="J328"/>
  <c r="K296"/>
  <c r="I33"/>
  <c r="I32" s="1"/>
  <c r="J297"/>
  <c r="L208"/>
  <c r="L89"/>
  <c r="K296" i="28"/>
  <c r="K231" i="29"/>
  <c r="L231"/>
  <c r="J208" i="26"/>
  <c r="J131"/>
  <c r="K165"/>
  <c r="L328"/>
  <c r="L297"/>
  <c r="L231"/>
  <c r="L178"/>
  <c r="L151"/>
  <c r="L150" s="1"/>
  <c r="L31"/>
  <c r="I297" i="28"/>
  <c r="I231"/>
  <c r="I178"/>
  <c r="I151"/>
  <c r="I150" s="1"/>
  <c r="I89"/>
  <c r="I62"/>
  <c r="I61" s="1"/>
  <c r="J328"/>
  <c r="J297"/>
  <c r="J231"/>
  <c r="J178"/>
  <c r="J151"/>
  <c r="J150" s="1"/>
  <c r="J89"/>
  <c r="J62"/>
  <c r="J61" s="1"/>
  <c r="K263"/>
  <c r="L208"/>
  <c r="J165" i="29"/>
  <c r="K328"/>
  <c r="L328"/>
  <c r="K165" i="28"/>
  <c r="L328"/>
  <c r="L297"/>
  <c r="L231"/>
  <c r="L178"/>
  <c r="L151"/>
  <c r="L150" s="1"/>
  <c r="J296" i="29"/>
  <c r="J263"/>
  <c r="L208"/>
  <c r="L165" i="28"/>
  <c r="L89"/>
  <c r="L62"/>
  <c r="L61" s="1"/>
  <c r="I328" i="29"/>
  <c r="I178"/>
  <c r="I177" s="1"/>
  <c r="I89"/>
  <c r="I62"/>
  <c r="I61" s="1"/>
  <c r="J328"/>
  <c r="J208"/>
  <c r="J151"/>
  <c r="J150" s="1"/>
  <c r="K297"/>
  <c r="K151"/>
  <c r="K150" s="1"/>
  <c r="L297"/>
  <c r="L178"/>
  <c r="L151"/>
  <c r="L150" s="1"/>
  <c r="L89"/>
  <c r="L62"/>
  <c r="L61" s="1"/>
  <c r="C35" i="8"/>
  <c r="L25" i="13"/>
  <c r="S25"/>
  <c r="I328" i="27"/>
  <c r="I295" s="1"/>
  <c r="I160"/>
  <c r="J295"/>
  <c r="I231"/>
  <c r="I230" s="1"/>
  <c r="I178"/>
  <c r="I177" s="1"/>
  <c r="I109"/>
  <c r="I89"/>
  <c r="I62"/>
  <c r="I61" s="1"/>
  <c r="I30" s="1"/>
  <c r="J328"/>
  <c r="E24" i="8"/>
  <c r="J231" i="27"/>
  <c r="J230" s="1"/>
  <c r="J151"/>
  <c r="J150" s="1"/>
  <c r="K296"/>
  <c r="K295" s="1"/>
  <c r="K208"/>
  <c r="K160"/>
  <c r="K151"/>
  <c r="K150" s="1"/>
  <c r="K131"/>
  <c r="K31"/>
  <c r="L296"/>
  <c r="L295" s="1"/>
  <c r="L177"/>
  <c r="L160"/>
  <c r="L89"/>
  <c r="L31"/>
  <c r="I296" i="26"/>
  <c r="I295" s="1"/>
  <c r="I177"/>
  <c r="I160"/>
  <c r="I89"/>
  <c r="I31"/>
  <c r="J296"/>
  <c r="J295" s="1"/>
  <c r="J177"/>
  <c r="J160"/>
  <c r="J89"/>
  <c r="J31"/>
  <c r="K231"/>
  <c r="K230" s="1"/>
  <c r="K178"/>
  <c r="K177" s="1"/>
  <c r="K109"/>
  <c r="K89"/>
  <c r="K62"/>
  <c r="K61" s="1"/>
  <c r="L263"/>
  <c r="L165"/>
  <c r="L131"/>
  <c r="J208" i="27"/>
  <c r="J178"/>
  <c r="J177" s="1"/>
  <c r="J176" s="1"/>
  <c r="J160"/>
  <c r="J62"/>
  <c r="J61" s="1"/>
  <c r="J30" s="1"/>
  <c r="J360" s="1"/>
  <c r="K263"/>
  <c r="K231"/>
  <c r="K230" s="1"/>
  <c r="K178"/>
  <c r="K177" s="1"/>
  <c r="K109"/>
  <c r="K89"/>
  <c r="K62"/>
  <c r="K61" s="1"/>
  <c r="L263"/>
  <c r="L230" s="1"/>
  <c r="L109"/>
  <c r="I263" i="26"/>
  <c r="I230" s="1"/>
  <c r="I109"/>
  <c r="J263"/>
  <c r="J230" s="1"/>
  <c r="J109"/>
  <c r="K328"/>
  <c r="K295" s="1"/>
  <c r="K160"/>
  <c r="K131"/>
  <c r="K30"/>
  <c r="L296"/>
  <c r="L295" s="1"/>
  <c r="L230"/>
  <c r="L177"/>
  <c r="L160"/>
  <c r="L62"/>
  <c r="L61" s="1"/>
  <c r="I263" i="28"/>
  <c r="I230" s="1"/>
  <c r="I165"/>
  <c r="I131"/>
  <c r="I109"/>
  <c r="J263"/>
  <c r="J165"/>
  <c r="J160" s="1"/>
  <c r="J131"/>
  <c r="J109"/>
  <c r="K328"/>
  <c r="K295" s="1"/>
  <c r="K208"/>
  <c r="K160"/>
  <c r="K151"/>
  <c r="K150" s="1"/>
  <c r="K131"/>
  <c r="K31"/>
  <c r="L296"/>
  <c r="L295" s="1"/>
  <c r="L177"/>
  <c r="L160"/>
  <c r="I131" i="29"/>
  <c r="I328" i="28"/>
  <c r="I296"/>
  <c r="I177"/>
  <c r="I160"/>
  <c r="I31"/>
  <c r="J296"/>
  <c r="J295" s="1"/>
  <c r="J230"/>
  <c r="J177"/>
  <c r="J31"/>
  <c r="K231"/>
  <c r="K230" s="1"/>
  <c r="K178"/>
  <c r="K109"/>
  <c r="K89"/>
  <c r="K62"/>
  <c r="K61" s="1"/>
  <c r="L263"/>
  <c r="L230" s="1"/>
  <c r="L109"/>
  <c r="I109" i="29"/>
  <c r="L31" i="28"/>
  <c r="I296" i="29"/>
  <c r="I295" s="1"/>
  <c r="I31"/>
  <c r="J295"/>
  <c r="J231"/>
  <c r="J230" s="1"/>
  <c r="J178"/>
  <c r="J177" s="1"/>
  <c r="J109"/>
  <c r="J89"/>
  <c r="J62"/>
  <c r="J61" s="1"/>
  <c r="K263"/>
  <c r="K230" s="1"/>
  <c r="K177"/>
  <c r="I263"/>
  <c r="I230" s="1"/>
  <c r="I176" s="1"/>
  <c r="I165"/>
  <c r="I160" s="1"/>
  <c r="J160"/>
  <c r="J131"/>
  <c r="K296"/>
  <c r="K295" s="1"/>
  <c r="K165"/>
  <c r="K160" s="1"/>
  <c r="K109"/>
  <c r="K89"/>
  <c r="K62"/>
  <c r="K61" s="1"/>
  <c r="L263"/>
  <c r="L230" s="1"/>
  <c r="L165"/>
  <c r="L131"/>
  <c r="L109"/>
  <c r="K131"/>
  <c r="L296"/>
  <c r="L295" s="1"/>
  <c r="L177"/>
  <c r="L160"/>
  <c r="L31"/>
  <c r="L30" s="1"/>
  <c r="K30" l="1"/>
  <c r="K176" i="26"/>
  <c r="K360" s="1"/>
  <c r="J30" i="29"/>
  <c r="J360" s="1"/>
  <c r="J176"/>
  <c r="L30" i="26"/>
  <c r="J30" i="28"/>
  <c r="J176"/>
  <c r="K176" i="29"/>
  <c r="K360" s="1"/>
  <c r="I30"/>
  <c r="I360" s="1"/>
  <c r="L30" i="28"/>
  <c r="K177"/>
  <c r="K176" s="1"/>
  <c r="I30"/>
  <c r="I295"/>
  <c r="I176" s="1"/>
  <c r="L176"/>
  <c r="L176" i="26"/>
  <c r="L360" s="1"/>
  <c r="K176" i="27"/>
  <c r="J30" i="26"/>
  <c r="I30"/>
  <c r="L30" i="27"/>
  <c r="K30"/>
  <c r="K360" s="1"/>
  <c r="E49" i="8"/>
  <c r="C49" s="1"/>
  <c r="C24"/>
  <c r="I176" i="27"/>
  <c r="I360" s="1"/>
  <c r="L176" i="29"/>
  <c r="L360" s="1"/>
  <c r="K30" i="28"/>
  <c r="K360" s="1"/>
  <c r="J176" i="26"/>
  <c r="I176"/>
  <c r="L176" i="27"/>
  <c r="L360" l="1"/>
  <c r="J360" i="26"/>
  <c r="L360" i="28"/>
  <c r="J360"/>
  <c r="I360" i="26"/>
  <c r="I360" i="28"/>
</calcChain>
</file>

<file path=xl/sharedStrings.xml><?xml version="1.0" encoding="utf-8"?>
<sst xmlns="http://schemas.openxmlformats.org/spreadsheetml/2006/main" count="1923" uniqueCount="483">
  <si>
    <t xml:space="preserve">P A T V I R T I N T A </t>
  </si>
  <si>
    <t>Klaipėdos rajono savivaldybės</t>
  </si>
  <si>
    <t>administracijos direktoriaus</t>
  </si>
  <si>
    <t>(Įstaigos pavadinimas)</t>
  </si>
  <si>
    <t>Pavadinimas</t>
  </si>
  <si>
    <t>Patvirtinta įmokų suma,</t>
  </si>
  <si>
    <t>įskaitant patikslinimą</t>
  </si>
  <si>
    <t>metams</t>
  </si>
  <si>
    <t>ataskaitiniam</t>
  </si>
  <si>
    <t>laikotarpiui</t>
  </si>
  <si>
    <t>į biudžetą per</t>
  </si>
  <si>
    <t>ataskaitinį</t>
  </si>
  <si>
    <t>laikotarpį</t>
  </si>
  <si>
    <t>Gauti biudžeto</t>
  </si>
  <si>
    <t>asignavimai</t>
  </si>
  <si>
    <t>per ataskaitinį</t>
  </si>
  <si>
    <t>Negauti biudžeto</t>
  </si>
  <si>
    <t>asignavimai per</t>
  </si>
  <si>
    <t>Likutis metų pradžioje, iš viso</t>
  </si>
  <si>
    <t>X</t>
  </si>
  <si>
    <t>Įstaigos vadovas</t>
  </si>
  <si>
    <t>Faktinės įmokos</t>
  </si>
  <si>
    <t>Vyriausiasis buhalteris</t>
  </si>
  <si>
    <t>(parašas)</t>
  </si>
  <si>
    <t xml:space="preserve">  </t>
  </si>
  <si>
    <t>(vardas ir pavardė)</t>
  </si>
  <si>
    <t>Įmokos už išlaikymą švietimo, socialinės
apsaugos ir kitose įstaigose</t>
  </si>
  <si>
    <t>(Eur., euro cnt.)</t>
  </si>
  <si>
    <t>Likutis ataskaitinio laikotarpio pabaigoje,
iš viso</t>
  </si>
  <si>
    <t xml:space="preserve">Panaudoti 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</si>
  <si>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</si>
  <si>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</si>
  <si>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</si>
  <si>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Biudžetinių įstaigų pajamų už prekes ir paslaugas įmokos</t>
  </si>
  <si>
    <t>Pajamų už ilgalaikio ir trumpalaikio materialiojo turto nuomą įmokos</t>
  </si>
  <si>
    <t>2018 m. vasario 6 d.</t>
  </si>
  <si>
    <t>įsakymu Nr.(5.1.1) AV - 306</t>
  </si>
  <si>
    <t>(Registracijos kodas ir buveinės adresas)</t>
  </si>
  <si>
    <t>Asta  Lipskytė</t>
  </si>
  <si>
    <t>Biudžetinė įstaiga  SPORTO CENTRAS</t>
  </si>
  <si>
    <t>163740253, J.Janonio 9, Gargždai</t>
  </si>
  <si>
    <t>Vaidas Liutikas</t>
  </si>
  <si>
    <t>S</t>
  </si>
  <si>
    <t>Išlaidų ekonominės klasifikacijos kodas</t>
  </si>
  <si>
    <t>Išlaidų pavadinimas</t>
  </si>
  <si>
    <t>Darbo užmokestis</t>
  </si>
  <si>
    <t>Mitybos išlaidos</t>
  </si>
  <si>
    <t>Komandiruočių išlaidos</t>
  </si>
  <si>
    <t>Gyvenamųjų vietovių viešojo ūkio išlaidos</t>
  </si>
  <si>
    <t>Kvalifikacijos kėlimo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</si>
  <si>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</si>
  <si>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</si>
  <si>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</si>
  <si>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</si>
  <si>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</si>
  <si>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Direktorius</t>
  </si>
  <si>
    <t>Buhalterė</t>
  </si>
  <si>
    <t>Asta Lipskytė</t>
  </si>
  <si>
    <t>SB</t>
  </si>
  <si>
    <t>P A T V I R T I N T A</t>
  </si>
  <si>
    <t>2020 m. kovo 24 d.</t>
  </si>
  <si>
    <t>įsakymu Nr. (5.1.1 E) AV-659</t>
  </si>
  <si>
    <t>BĮ  SPORTO CENTRAS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</si>
  <si>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</si>
  <si>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</si>
  <si>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</si>
  <si>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</si>
  <si>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</si>
  <si>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</si>
  <si>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</si>
  <si>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</si>
  <si>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</si>
  <si>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</si>
  <si>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</si>
  <si>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</si>
  <si>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</si>
  <si>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</si>
  <si>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</si>
  <si>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</si>
  <si>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</si>
  <si>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</si>
  <si>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</si>
  <si>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</si>
  <si>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</si>
  <si>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</si>
  <si>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</si>
  <si>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</si>
  <si>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</si>
  <si>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</si>
  <si>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</si>
  <si>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</si>
  <si>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</si>
  <si>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</si>
  <si>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</si>
  <si>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</si>
  <si>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</si>
  <si>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</si>
  <si>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</si>
  <si>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</si>
  <si>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</si>
  <si>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</si>
  <si>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</si>
  <si>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</si>
  <si>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</si>
  <si>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</si>
  <si>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</si>
  <si>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</si>
  <si>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</si>
  <si>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>Sporto centras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</si>
  <si>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</si>
  <si>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</si>
  <si>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</si>
  <si>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</si>
  <si>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</si>
  <si>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</si>
  <si>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</si>
  <si>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</si>
  <si>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</si>
  <si>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</si>
  <si>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</si>
  <si>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08.01.01.01.</t>
  </si>
  <si>
    <t>Kitoms išlaidoms</t>
  </si>
  <si>
    <t>Iš viso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</si>
  <si>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</si>
  <si>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</si>
  <si>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</si>
  <si>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</si>
  <si>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</si>
  <si>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</si>
  <si>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</si>
  <si>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</si>
  <si>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</si>
  <si>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</si>
  <si>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</si>
  <si>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BIUDŽETINĖ  ĮSTAIGA  SPORTO  CENTRAS</t>
  </si>
  <si>
    <t>(įstaigos pavadinimas, kodas)</t>
  </si>
  <si>
    <t xml:space="preserve">                                     (data)</t>
  </si>
  <si>
    <t xml:space="preserve">     Gargždai    </t>
  </si>
  <si>
    <t xml:space="preserve">              (sudarymo vieta)</t>
  </si>
  <si>
    <t>(Eurais.euro ct,)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</si>
  <si>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</si>
  <si>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</si>
  <si>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</si>
  <si>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</si>
  <si>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</si>
  <si>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</si>
  <si>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</si>
  <si>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</si>
  <si>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</si>
  <si>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 turto ir paslaugų pardavimo pajamos</t>
  </si>
  <si>
    <t>IŠ VISO:</t>
  </si>
  <si>
    <t>(vadovo ar jo įgalioto asmens pareigos)</t>
  </si>
  <si>
    <t>(vyriausiojo buhalterio (buhalterio) ar jo įgalioto asmens pareigos)</t>
  </si>
  <si>
    <t>Forma Nr. B-9K   metinė, ketvirtinė                                                  patvirtinta Klaipėdos rajono savivaldybės administracijos direktoriaus  2020 m.  balandžio  1 d. įsakymu Nr AV-724</t>
  </si>
  <si>
    <t>Biudžetinė įstaiga SPORTO CENTRAS</t>
  </si>
  <si>
    <t>(Įstaigos pavadinimas, kodas)</t>
  </si>
  <si>
    <t>(data ir numeris)</t>
  </si>
  <si>
    <t>Programa:</t>
  </si>
  <si>
    <t>Finansavimo šaltinis:</t>
  </si>
  <si>
    <t>SB, 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</si>
  <si>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</si>
  <si>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</si>
  <si>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</si>
  <si>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</si>
  <si>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</si>
  <si>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</si>
  <si>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</si>
  <si>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</si>
  <si>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</si>
  <si>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</si>
  <si>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</si>
  <si>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</si>
  <si>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</si>
  <si>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</si>
  <si>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</si>
  <si>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</si>
  <si>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</si>
  <si>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</si>
  <si>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</si>
  <si>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</si>
  <si>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</si>
  <si>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</si>
  <si>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</si>
  <si>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</si>
  <si>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</si>
  <si>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</si>
  <si>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</si>
  <si>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Biudžetinė įstaiga Sporto centras</t>
  </si>
  <si>
    <t>(data)</t>
  </si>
  <si>
    <t>Eil.Nr.</t>
  </si>
  <si>
    <t>Pareigybės pavadinimas</t>
  </si>
  <si>
    <t>pareigybių skaičius</t>
  </si>
  <si>
    <t>Treneris</t>
  </si>
  <si>
    <t>Vardas, pavardė</t>
  </si>
  <si>
    <t>VLK</t>
  </si>
  <si>
    <t>08.01.01.02.</t>
  </si>
  <si>
    <t>Ilgalaikiam turtui įsigyti</t>
  </si>
  <si>
    <t>UAB "Verslo sistemų bankas"</t>
  </si>
  <si>
    <t>Apsauga, kitos paslaugos</t>
  </si>
  <si>
    <t xml:space="preserve"> PAŽYMA APIE PAJAMAS UŽ PASLAUGAS IR NUOMĄ  2020 M. GRUODŽIO  31 D. </t>
  </si>
  <si>
    <r>
      <rPr>
        <u/>
        <sz val="9"/>
        <rFont val="Arial"/>
        <family val="2"/>
        <charset val="186"/>
      </rPr>
      <t>Metinė</t>
    </r>
    <r>
      <rPr>
        <sz val="9"/>
        <rFont val="Arial"/>
      </rPr>
      <t>,</t>
    </r>
    <r>
      <rPr>
        <sz val="9"/>
        <rFont val="Arial"/>
        <family val="2"/>
        <charset val="186"/>
      </rPr>
      <t xml:space="preserve"> ketvirtinė</t>
    </r>
    <r>
      <rPr>
        <sz val="9"/>
        <rFont val="Arial"/>
      </rPr>
      <t>,</t>
    </r>
    <r>
      <rPr>
        <sz val="9"/>
        <rFont val="Arial"/>
        <family val="2"/>
        <charset val="186"/>
      </rPr>
      <t xml:space="preserve"> mėnesinė</t>
    </r>
  </si>
  <si>
    <t>SAVIVALDYBĖS BIUDŽETINIŲ ĮSTAIGŲ  PAJAMŲ ĮMOKŲ ATASKAITA UŽ  2020 METŲ IV KETVIRTĮ</t>
  </si>
  <si>
    <t>2021-01-15  Nr.5</t>
  </si>
  <si>
    <t>PAŽYMA PRIE MOKĖTINŲ SUMŲ 2020 M.GRUODŽIO 31 D. ATASKAITOS 9 PRIEDO</t>
  </si>
  <si>
    <r>
      <t xml:space="preserve">  </t>
    </r>
    <r>
      <rPr>
        <u/>
        <sz val="8"/>
        <rFont val="Arial"/>
        <family val="2"/>
        <charset val="186"/>
      </rPr>
      <t>Metinė</t>
    </r>
    <r>
      <rPr>
        <sz val="8"/>
        <rFont val="Arial"/>
        <family val="2"/>
        <charset val="186"/>
      </rPr>
      <t>, ketvirtinė</t>
    </r>
  </si>
  <si>
    <t>2021.01.19</t>
  </si>
  <si>
    <t>KULTŪROS IR KITŲ ĮSTAIGŲ ETATŲ  IR IŠLAIDŲ DARBO UŽMOKESČIUI  PLANO ĮVYKDYMO ATASKAITA 2020 m.gruodžio mėn. 30 d.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</si>
  <si>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</si>
  <si>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</si>
  <si>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</si>
  <si>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</si>
  <si>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</si>
  <si>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</si>
  <si>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Sporto centras, 163740253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</si>
  <si>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</si>
  <si>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</si>
  <si>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</si>
  <si>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</si>
  <si>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</si>
  <si>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</si>
  <si>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>2021.01.19 Nr.________________</t>
  </si>
  <si>
    <t xml:space="preserve">                                                                      (data)</t>
  </si>
  <si>
    <t>Kūno kultūros ir sporto plėtros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</si>
  <si>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</si>
  <si>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</si>
  <si>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</si>
  <si>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</si>
  <si>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</si>
  <si>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</si>
  <si>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163740253</t>
  </si>
  <si>
    <t>8.2.1.1. Lauko treniruoklių aikštelių įrengimas Klaipėdos rajono seniūnijose</t>
  </si>
  <si>
    <t>Programos</t>
  </si>
  <si>
    <t>8</t>
  </si>
  <si>
    <t>Finansavimo šaltinio</t>
  </si>
  <si>
    <t>Valstybės funkcijos</t>
  </si>
  <si>
    <t>08</t>
  </si>
  <si>
    <t>01</t>
  </si>
  <si>
    <t>02</t>
  </si>
  <si>
    <t>Viršplaninės pajamos (praėjusių metų)</t>
  </si>
  <si>
    <t>(eurais, ct)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</si>
  <si>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</si>
  <si>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</si>
  <si>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</si>
  <si>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</si>
  <si>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</si>
  <si>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</si>
  <si>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</si>
  <si>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</si>
  <si>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</si>
  <si>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</si>
  <si>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</si>
  <si>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</si>
  <si>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</si>
  <si>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</si>
  <si>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</si>
  <si>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</si>
  <si>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</si>
  <si>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</si>
  <si>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</si>
  <si>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 xml:space="preserve"> Materialiojo ir nematerialiojo turto nuomos išlaidos</t>
  </si>
  <si>
    <t>Materialiojo turto paprastojo remonto prekių ir paslaugų įsigijimo išlaidos</t>
  </si>
  <si>
    <t>Ekspertų ir konsultantų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</si>
  <si>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</si>
  <si>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</si>
  <si>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</si>
  <si>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</si>
  <si>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</si>
  <si>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</si>
  <si>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</si>
  <si>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</si>
  <si>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</si>
  <si>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</si>
  <si>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</si>
  <si>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</si>
  <si>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</si>
  <si>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</si>
  <si>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</si>
  <si>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</si>
  <si>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</si>
  <si>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</si>
  <si>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</si>
  <si>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</si>
  <si>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</si>
  <si>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</si>
  <si>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</si>
  <si>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</si>
  <si>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</si>
  <si>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</si>
  <si>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</si>
  <si>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</si>
  <si>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</si>
  <si>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</si>
  <si>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</si>
  <si>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</si>
  <si>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</si>
  <si>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</si>
  <si>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</si>
  <si>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</si>
  <si>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</si>
  <si>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</si>
  <si>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</si>
  <si>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</si>
  <si>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</si>
  <si>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</si>
  <si>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</si>
  <si>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</si>
  <si>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</si>
  <si>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</si>
  <si>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</si>
  <si>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</si>
  <si>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</si>
  <si>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</si>
  <si>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</si>
  <si>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</si>
  <si>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</si>
  <si>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</si>
  <si>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</si>
  <si>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</si>
  <si>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</si>
  <si>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</si>
  <si>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</si>
  <si>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</si>
  <si>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</si>
  <si>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</si>
  <si>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</si>
  <si>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</si>
  <si>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</si>
  <si>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</si>
  <si>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</si>
  <si>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</si>
  <si>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</si>
  <si>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</si>
  <si>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</si>
  <si>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</si>
  <si>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</si>
  <si>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</si>
  <si>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</si>
  <si>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</si>
  <si>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</si>
  <si>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</si>
  <si>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</si>
  <si>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</si>
  <si>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</si>
  <si>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</si>
  <si>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</si>
  <si>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</si>
  <si>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</si>
  <si>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</si>
  <si>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</si>
  <si>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</si>
  <si>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</si>
  <si>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</si>
  <si>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</si>
  <si>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</si>
  <si>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</si>
  <si>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</si>
  <si>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</si>
  <si>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</si>
  <si>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</si>
  <si>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</si>
  <si>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</si>
  <si>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</si>
  <si>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</si>
  <si>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</si>
  <si>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</si>
  <si>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</si>
  <si>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</si>
  <si>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</si>
  <si>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</si>
  <si>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</si>
  <si>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</si>
  <si>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</si>
  <si>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</si>
  <si>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</si>
  <si>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</si>
  <si>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</si>
  <si>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</si>
  <si>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</si>
  <si>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</si>
  <si>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</si>
  <si>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</si>
  <si>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</si>
  <si>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</si>
  <si>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</si>
  <si>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</si>
  <si>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</si>
  <si>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</si>
  <si>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</si>
  <si>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</si>
  <si>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</si>
  <si>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</si>
  <si>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</si>
  <si>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</si>
  <si>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</si>
  <si>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</si>
  <si>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</si>
  <si>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</si>
  <si>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</si>
  <si>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</si>
  <si>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</si>
  <si>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</si>
  <si>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</si>
  <si>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</si>
  <si>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</si>
  <si>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</si>
  <si>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</si>
  <si>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</si>
  <si>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</si>
  <si>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</si>
  <si>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</si>
  <si>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</si>
  <si>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</si>
  <si>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</si>
  <si>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</si>
  <si>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</si>
  <si>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</si>
  <si>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</si>
  <si>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</si>
  <si>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</si>
  <si>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</si>
  <si>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</si>
  <si>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</si>
  <si>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</si>
  <si>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</si>
  <si>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</si>
  <si>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</si>
  <si>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</si>
  <si>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</si>
  <si>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</si>
  <si>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</si>
  <si>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 xml:space="preserve">  (vyriausiasis buhalteris (buhalteris)/centralizuotos apskaitos įstaigos vadovas arba jo įgaliotas asmuo</t>
  </si>
  <si>
    <t>Sportininkų rengimo centrai</t>
  </si>
  <si>
    <t>8.1.1.1. BĮ Klaipėdos rajono savivaldybės sporto centro veiklos organizavimas</t>
  </si>
  <si>
    <t>Pajamos už paslaugas ir nuomą</t>
  </si>
  <si>
    <t>Savivaldybės biudžeto lėšos</t>
  </si>
  <si>
    <t xml:space="preserve"> </t>
  </si>
  <si>
    <t>2020.12.31</t>
  </si>
  <si>
    <t>2021-01-19  Nr.______</t>
  </si>
  <si>
    <t>Atidėjiniai</t>
  </si>
  <si>
    <t>Kilimėlių keitimas</t>
  </si>
  <si>
    <t>2021-01-19 Nr.______</t>
  </si>
  <si>
    <t>2007 m. sausio 2 d.</t>
  </si>
  <si>
    <r>
      <t xml:space="preserve">Biudžetinė įstaiga  </t>
    </r>
    <r>
      <rPr>
        <b/>
        <sz val="11"/>
        <rFont val="Times New Roman"/>
        <family val="1"/>
        <charset val="186"/>
      </rPr>
      <t>SPORTO CENTRAS</t>
    </r>
  </si>
  <si>
    <t>įsakymu Nr. AV-4</t>
  </si>
  <si>
    <t>Eurais, euro ct.</t>
  </si>
  <si>
    <t>Tikslinių lėšų pavadinimas</t>
  </si>
  <si>
    <t>Likutis metų pradžioje</t>
  </si>
  <si>
    <t>Gauta lėšų</t>
  </si>
  <si>
    <t>Panaudota lėšų</t>
  </si>
  <si>
    <t>Likutis laikotarpio pabaigoje</t>
  </si>
  <si>
    <t>Klaipėdos r.savivaldybės administracija. Aukšto meistriškumo sportininkų finansavimas</t>
  </si>
  <si>
    <t xml:space="preserve">2 %    nuo  GPM  sumos </t>
  </si>
  <si>
    <t>Parama iš rėmėjų  renginiams ir krepšinio komandai</t>
  </si>
  <si>
    <t>IŠ VISO :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</si>
  <si>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</si>
  <si>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</si>
  <si>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</si>
  <si>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</si>
  <si>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</si>
  <si>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gruodžio mėn. 31 d.</t>
  </si>
  <si>
    <t xml:space="preserve">     </t>
  </si>
  <si>
    <t xml:space="preserve">                                             (data)</t>
  </si>
  <si>
    <t>Ministerijos / Savivaldybės</t>
  </si>
  <si>
    <t>(Eurais,ct)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</si>
  <si>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</si>
  <si>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</si>
  <si>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</si>
  <si>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</si>
  <si>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</si>
  <si>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</si>
  <si>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</si>
  <si>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</si>
  <si>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</si>
  <si>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</si>
  <si>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</si>
  <si>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                         2021.01.19 Nr.________________</t>
  </si>
  <si>
    <t>TIKSLINIŲ LĖŠŲ GAVIMAS IR PANAUDOJIMAS 2020  GRUODŽIO  31  D.</t>
  </si>
  <si>
    <t>Sudaryta 2021-01-19 d.</t>
  </si>
  <si>
    <t>Klaipėdos r.savivaldybės administracija. Vaikų vasaros poilsio programai</t>
  </si>
  <si>
    <t>Metinė</t>
  </si>
  <si>
    <t xml:space="preserve">                   PAŽYMA APIE NEUŽIMTAS PAREIGYBES  </t>
  </si>
  <si>
    <t>2020-12-31 d.</t>
  </si>
  <si>
    <t xml:space="preserve">2021-01-19  Nr. </t>
  </si>
</sst>
</file>

<file path=xl/styles.xml><?xml version="1.0" encoding="utf-8"?>
<styleSheet xmlns="http://schemas.openxmlformats.org/spreadsheetml/2006/main">
  <numFmts count="1">
    <numFmt numFmtId="164" formatCode="0.0"/>
  </numFmts>
  <fonts count="72">
    <font>
      <sz val="10"/>
      <name val="Arial"/>
    </font>
    <font>
      <b/>
      <sz val="10"/>
      <name val="Arial"/>
      <family val="2"/>
      <charset val="186"/>
    </font>
    <font>
      <u/>
      <sz val="10"/>
      <name val="Arial"/>
    </font>
    <font>
      <sz val="10"/>
      <name val="Arial"/>
      <family val="2"/>
      <charset val="186"/>
    </font>
    <font>
      <sz val="8"/>
      <name val="Arial"/>
    </font>
    <font>
      <sz val="9"/>
      <name val="Arial"/>
    </font>
    <font>
      <u/>
      <sz val="9"/>
      <name val="Arial"/>
      <family val="2"/>
      <charset val="186"/>
    </font>
    <font>
      <sz val="9"/>
      <name val="Arial"/>
      <family val="2"/>
      <charset val="186"/>
    </font>
    <font>
      <b/>
      <sz val="12"/>
      <color indexed="8"/>
      <name val="Times New Roman"/>
    </font>
    <font>
      <sz val="10"/>
      <color indexed="8"/>
      <name val="Times New Roman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indexed="8"/>
      <name val="Calibri"/>
      <family val="2"/>
    </font>
    <font>
      <sz val="11"/>
      <color indexed="8"/>
      <name val="Times New Roman"/>
    </font>
    <font>
      <b/>
      <sz val="11"/>
      <color indexed="8"/>
      <name val="Times New Roman"/>
    </font>
    <font>
      <sz val="9"/>
      <color indexed="8"/>
      <name val="Times New Roman"/>
    </font>
    <font>
      <b/>
      <sz val="11"/>
      <color indexed="8"/>
      <name val="Calibri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2"/>
      <name val="Times New Roman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1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1"/>
      <color indexed="8"/>
      <name val="Calibri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29" fillId="0" borderId="0"/>
    <xf numFmtId="0" fontId="29" fillId="0" borderId="0"/>
    <xf numFmtId="0" fontId="3" fillId="0" borderId="0"/>
    <xf numFmtId="0" fontId="33" fillId="0" borderId="0"/>
    <xf numFmtId="0" fontId="69" fillId="0" borderId="0" applyFill="0" applyProtection="0"/>
  </cellStyleXfs>
  <cellXfs count="6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1" fillId="0" borderId="0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Fill="1" applyBorder="1"/>
    <xf numFmtId="0" fontId="7" fillId="0" borderId="11" xfId="0" applyFont="1" applyBorder="1"/>
    <xf numFmtId="0" fontId="0" fillId="2" borderId="11" xfId="0" applyFill="1" applyBorder="1"/>
    <xf numFmtId="0" fontId="0" fillId="0" borderId="11" xfId="0" applyFill="1" applyBorder="1"/>
    <xf numFmtId="2" fontId="3" fillId="0" borderId="11" xfId="0" applyNumberFormat="1" applyFont="1" applyFill="1" applyBorder="1"/>
    <xf numFmtId="0" fontId="3" fillId="0" borderId="11" xfId="0" applyNumberFormat="1" applyFont="1" applyFill="1" applyBorder="1"/>
    <xf numFmtId="0" fontId="12" fillId="0" borderId="11" xfId="1" applyFont="1" applyFill="1" applyBorder="1" applyAlignment="1" applyProtection="1">
      <alignment vertical="top" wrapText="1"/>
    </xf>
    <xf numFmtId="0" fontId="12" fillId="0" borderId="11" xfId="1" applyFont="1" applyFill="1" applyBorder="1" applyAlignment="1" applyProtection="1">
      <alignment horizontal="left" vertical="top" wrapText="1"/>
    </xf>
    <xf numFmtId="0" fontId="0" fillId="0" borderId="11" xfId="0" applyNumberFormat="1" applyFill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2" fontId="0" fillId="2" borderId="11" xfId="0" applyNumberForma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4" fontId="15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1" fillId="0" borderId="0" xfId="0" applyFont="1" applyBorder="1"/>
    <xf numFmtId="0" fontId="21" fillId="0" borderId="7" xfId="0" applyFont="1" applyBorder="1"/>
    <xf numFmtId="0" fontId="22" fillId="0" borderId="7" xfId="0" applyFont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left" wrapText="1"/>
    </xf>
    <xf numFmtId="0" fontId="24" fillId="0" borderId="0" xfId="0" applyFont="1" applyBorder="1" applyAlignment="1"/>
    <xf numFmtId="0" fontId="22" fillId="0" borderId="0" xfId="0" applyFont="1" applyAlignment="1">
      <alignment wrapText="1"/>
    </xf>
    <xf numFmtId="0" fontId="22" fillId="0" borderId="0" xfId="0" applyFont="1" applyAlignment="1"/>
    <xf numFmtId="0" fontId="20" fillId="0" borderId="0" xfId="0" applyFont="1" applyFill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2" fillId="0" borderId="0" xfId="0" applyFont="1"/>
    <xf numFmtId="0" fontId="27" fillId="0" borderId="0" xfId="0" applyFont="1"/>
    <xf numFmtId="0" fontId="18" fillId="0" borderId="0" xfId="0" applyFont="1" applyBorder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8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2" fontId="19" fillId="0" borderId="11" xfId="0" quotePrefix="1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/>
    <xf numFmtId="2" fontId="19" fillId="0" borderId="11" xfId="0" applyNumberFormat="1" applyFont="1" applyBorder="1"/>
    <xf numFmtId="0" fontId="23" fillId="0" borderId="11" xfId="0" applyFont="1" applyBorder="1"/>
    <xf numFmtId="0" fontId="23" fillId="0" borderId="11" xfId="0" quotePrefix="1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18" fillId="0" borderId="11" xfId="0" applyFont="1" applyBorder="1"/>
    <xf numFmtId="0" fontId="20" fillId="0" borderId="11" xfId="0" applyFont="1" applyBorder="1" applyAlignment="1">
      <alignment horizontal="right" vertical="center" wrapText="1"/>
    </xf>
    <xf numFmtId="2" fontId="24" fillId="0" borderId="14" xfId="0" quotePrefix="1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19" fillId="0" borderId="0" xfId="0" applyFont="1" applyBorder="1"/>
    <xf numFmtId="0" fontId="24" fillId="0" borderId="0" xfId="2" applyFont="1" applyFill="1" applyAlignment="1"/>
    <xf numFmtId="0" fontId="18" fillId="0" borderId="7" xfId="0" applyFont="1" applyBorder="1"/>
    <xf numFmtId="0" fontId="24" fillId="0" borderId="0" xfId="2" applyFont="1" applyFill="1" applyBorder="1"/>
    <xf numFmtId="0" fontId="24" fillId="0" borderId="0" xfId="0" applyFont="1" applyFill="1"/>
    <xf numFmtId="0" fontId="23" fillId="0" borderId="0" xfId="2" applyFont="1" applyFill="1" applyAlignment="1">
      <alignment horizontal="center" vertical="top" wrapText="1"/>
    </xf>
    <xf numFmtId="0" fontId="18" fillId="0" borderId="0" xfId="2" applyFont="1" applyFill="1" applyAlignment="1">
      <alignment vertical="top" wrapText="1"/>
    </xf>
    <xf numFmtId="0" fontId="2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1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0" xfId="0" applyFont="1" applyFill="1" applyAlignment="1"/>
    <xf numFmtId="0" fontId="18" fillId="0" borderId="0" xfId="2" applyFont="1" applyBorder="1"/>
    <xf numFmtId="0" fontId="24" fillId="0" borderId="0" xfId="2" applyFont="1" applyBorder="1"/>
    <xf numFmtId="0" fontId="24" fillId="0" borderId="0" xfId="0" applyFont="1"/>
    <xf numFmtId="0" fontId="24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2" applyFont="1" applyBorder="1" applyAlignment="1">
      <alignment horizontal="center" vertical="top"/>
    </xf>
    <xf numFmtId="0" fontId="30" fillId="0" borderId="0" xfId="0" applyFont="1"/>
    <xf numFmtId="0" fontId="23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32" fillId="0" borderId="0" xfId="5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4" fillId="0" borderId="0" xfId="5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3" fillId="0" borderId="0" xfId="3" applyFont="1" applyAlignment="1" applyProtection="1">
      <alignment vertical="center" wrapText="1"/>
      <protection locked="0"/>
    </xf>
    <xf numFmtId="0" fontId="23" fillId="0" borderId="0" xfId="3" applyFont="1" applyProtection="1"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23" fillId="0" borderId="0" xfId="3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" fontId="36" fillId="0" borderId="0" xfId="0" applyNumberFormat="1" applyFont="1" applyProtection="1">
      <protection locked="0"/>
    </xf>
    <xf numFmtId="0" fontId="37" fillId="0" borderId="0" xfId="3" applyFont="1" applyAlignment="1" applyProtection="1">
      <alignment wrapText="1"/>
      <protection locked="0"/>
    </xf>
    <xf numFmtId="164" fontId="38" fillId="0" borderId="0" xfId="4" applyNumberFormat="1" applyFont="1" applyProtection="1">
      <protection locked="0"/>
    </xf>
    <xf numFmtId="164" fontId="38" fillId="0" borderId="0" xfId="4" applyNumberFormat="1" applyFont="1" applyAlignment="1" applyProtection="1">
      <alignment horizontal="left"/>
      <protection locked="0"/>
    </xf>
    <xf numFmtId="164" fontId="38" fillId="0" borderId="0" xfId="4" applyNumberFormat="1" applyFont="1" applyAlignment="1" applyProtection="1">
      <alignment horizontal="center"/>
      <protection locked="0"/>
    </xf>
    <xf numFmtId="1" fontId="18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0" fontId="37" fillId="0" borderId="0" xfId="3" applyFont="1" applyAlignment="1" applyProtection="1">
      <alignment vertical="center" wrapText="1"/>
      <protection locked="0"/>
    </xf>
    <xf numFmtId="164" fontId="38" fillId="0" borderId="0" xfId="4" applyNumberFormat="1" applyFont="1" applyAlignment="1" applyProtection="1">
      <alignment horizontal="right"/>
      <protection locked="0"/>
    </xf>
    <xf numFmtId="0" fontId="18" fillId="0" borderId="15" xfId="0" applyFont="1" applyBorder="1" applyProtection="1">
      <protection locked="0"/>
    </xf>
    <xf numFmtId="164" fontId="32" fillId="0" borderId="0" xfId="4" applyNumberFormat="1" applyFont="1" applyProtection="1"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 wrapText="1"/>
      <protection locked="0"/>
    </xf>
    <xf numFmtId="0" fontId="28" fillId="0" borderId="19" xfId="0" applyFont="1" applyBorder="1" applyAlignment="1" applyProtection="1">
      <alignment horizontal="center" wrapText="1"/>
      <protection locked="0"/>
    </xf>
    <xf numFmtId="0" fontId="28" fillId="0" borderId="20" xfId="0" applyFont="1" applyBorder="1" applyAlignment="1" applyProtection="1">
      <alignment horizontal="center" wrapText="1"/>
      <protection locked="0"/>
    </xf>
    <xf numFmtId="0" fontId="23" fillId="0" borderId="18" xfId="0" applyFont="1" applyBorder="1" applyAlignment="1">
      <alignment wrapText="1"/>
    </xf>
    <xf numFmtId="0" fontId="29" fillId="0" borderId="16" xfId="0" applyFont="1" applyBorder="1" applyAlignment="1" applyProtection="1">
      <alignment horizontal="right" wrapText="1"/>
      <protection locked="0"/>
    </xf>
    <xf numFmtId="0" fontId="29" fillId="0" borderId="11" xfId="0" applyFont="1" applyBorder="1" applyAlignment="1" applyProtection="1">
      <alignment horizontal="right" wrapText="1"/>
      <protection locked="0"/>
    </xf>
    <xf numFmtId="0" fontId="36" fillId="0" borderId="11" xfId="0" applyFont="1" applyBorder="1" applyAlignment="1" applyProtection="1">
      <alignment horizontal="right" wrapText="1"/>
      <protection locked="0"/>
    </xf>
    <xf numFmtId="0" fontId="29" fillId="0" borderId="13" xfId="0" applyFont="1" applyBorder="1" applyAlignment="1" applyProtection="1">
      <alignment horizontal="right" wrapText="1"/>
      <protection locked="0"/>
    </xf>
    <xf numFmtId="0" fontId="29" fillId="0" borderId="17" xfId="0" applyFont="1" applyBorder="1" applyAlignment="1" applyProtection="1">
      <alignment horizontal="right" wrapText="1"/>
      <protection locked="0"/>
    </xf>
    <xf numFmtId="1" fontId="29" fillId="4" borderId="20" xfId="0" applyNumberFormat="1" applyFont="1" applyFill="1" applyBorder="1" applyAlignment="1">
      <alignment horizontal="right" wrapText="1"/>
    </xf>
    <xf numFmtId="0" fontId="40" fillId="0" borderId="18" xfId="0" applyFont="1" applyBorder="1" applyAlignment="1">
      <alignment wrapText="1"/>
    </xf>
    <xf numFmtId="0" fontId="36" fillId="0" borderId="18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2" fillId="4" borderId="21" xfId="0" applyFont="1" applyFill="1" applyBorder="1" applyAlignment="1" applyProtection="1">
      <alignment horizontal="left" wrapText="1"/>
      <protection locked="0"/>
    </xf>
    <xf numFmtId="0" fontId="43" fillId="4" borderId="16" xfId="0" applyFont="1" applyFill="1" applyBorder="1" applyAlignment="1">
      <alignment horizontal="right" wrapText="1"/>
    </xf>
    <xf numFmtId="0" fontId="43" fillId="4" borderId="11" xfId="0" applyFont="1" applyFill="1" applyBorder="1" applyAlignment="1">
      <alignment horizontal="right" wrapText="1"/>
    </xf>
    <xf numFmtId="0" fontId="43" fillId="4" borderId="20" xfId="0" applyFont="1" applyFill="1" applyBorder="1" applyAlignment="1">
      <alignment horizontal="right" wrapText="1"/>
    </xf>
    <xf numFmtId="1" fontId="43" fillId="4" borderId="20" xfId="0" applyNumberFormat="1" applyFont="1" applyFill="1" applyBorder="1" applyAlignment="1">
      <alignment horizontal="right" wrapText="1"/>
    </xf>
    <xf numFmtId="0" fontId="40" fillId="4" borderId="22" xfId="0" applyFont="1" applyFill="1" applyBorder="1" applyAlignment="1">
      <alignment vertical="center" wrapText="1"/>
    </xf>
    <xf numFmtId="0" fontId="23" fillId="4" borderId="23" xfId="0" applyFont="1" applyFill="1" applyBorder="1" applyProtection="1">
      <protection locked="0"/>
    </xf>
    <xf numFmtId="0" fontId="23" fillId="4" borderId="24" xfId="0" applyFont="1" applyFill="1" applyBorder="1" applyProtection="1">
      <protection locked="0"/>
    </xf>
    <xf numFmtId="0" fontId="23" fillId="4" borderId="25" xfId="0" applyFont="1" applyFill="1" applyBorder="1" applyProtection="1">
      <protection locked="0"/>
    </xf>
    <xf numFmtId="0" fontId="31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7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/>
    <xf numFmtId="0" fontId="46" fillId="0" borderId="0" xfId="0" applyFont="1" applyBorder="1" applyAlignment="1"/>
    <xf numFmtId="0" fontId="22" fillId="0" borderId="0" xfId="0" applyFont="1" applyBorder="1" applyAlignment="1"/>
    <xf numFmtId="0" fontId="18" fillId="0" borderId="0" xfId="0" applyFont="1" applyBorder="1" applyAlignment="1"/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2" fontId="47" fillId="0" borderId="12" xfId="0" applyNumberFormat="1" applyFont="1" applyFill="1" applyBorder="1" applyAlignment="1">
      <alignment horizontal="right" vertical="center"/>
    </xf>
    <xf numFmtId="2" fontId="0" fillId="0" borderId="11" xfId="0" applyNumberFormat="1" applyFill="1" applyBorder="1"/>
    <xf numFmtId="2" fontId="1" fillId="0" borderId="11" xfId="0" applyNumberFormat="1" applyFont="1" applyFill="1" applyBorder="1"/>
    <xf numFmtId="0" fontId="1" fillId="2" borderId="11" xfId="0" applyFont="1" applyFill="1" applyBorder="1"/>
    <xf numFmtId="2" fontId="1" fillId="2" borderId="11" xfId="0" applyNumberFormat="1" applyFont="1" applyFill="1" applyBorder="1"/>
    <xf numFmtId="1" fontId="0" fillId="0" borderId="10" xfId="0" applyNumberFormat="1" applyBorder="1" applyAlignment="1">
      <alignment horizontal="center"/>
    </xf>
    <xf numFmtId="0" fontId="36" fillId="0" borderId="11" xfId="0" applyFont="1" applyFill="1" applyBorder="1" applyAlignment="1" applyProtection="1">
      <alignment horizontal="right" wrapText="1"/>
      <protection locked="0"/>
    </xf>
    <xf numFmtId="0" fontId="29" fillId="0" borderId="17" xfId="0" applyFont="1" applyFill="1" applyBorder="1" applyAlignment="1" applyProtection="1">
      <alignment horizontal="right" wrapText="1"/>
      <protection locked="0"/>
    </xf>
    <xf numFmtId="0" fontId="29" fillId="0" borderId="16" xfId="0" applyFont="1" applyFill="1" applyBorder="1" applyAlignment="1" applyProtection="1">
      <alignment horizontal="right" wrapText="1"/>
      <protection locked="0"/>
    </xf>
    <xf numFmtId="0" fontId="48" fillId="3" borderId="12" xfId="0" applyFont="1" applyFill="1" applyBorder="1" applyAlignment="1">
      <alignment horizontal="right" vertical="center"/>
    </xf>
    <xf numFmtId="2" fontId="23" fillId="0" borderId="11" xfId="0" applyNumberFormat="1" applyFont="1" applyBorder="1" applyAlignment="1">
      <alignment horizontal="center"/>
    </xf>
    <xf numFmtId="0" fontId="49" fillId="0" borderId="0" xfId="0" applyFont="1" applyFill="1" applyProtection="1"/>
    <xf numFmtId="0" fontId="54" fillId="0" borderId="0" xfId="0" applyFont="1" applyFill="1" applyProtection="1"/>
    <xf numFmtId="0" fontId="50" fillId="0" borderId="0" xfId="0" applyFont="1" applyFill="1" applyProtection="1"/>
    <xf numFmtId="0" fontId="0" fillId="0" borderId="0" xfId="0" applyFill="1" applyProtection="1"/>
    <xf numFmtId="0" fontId="51" fillId="0" borderId="0" xfId="0" applyFont="1" applyFill="1" applyProtection="1"/>
    <xf numFmtId="164" fontId="50" fillId="0" borderId="0" xfId="0" applyNumberFormat="1" applyFont="1" applyFill="1" applyAlignment="1" applyProtection="1">
      <alignment horizontal="left" vertical="center" wrapText="1"/>
    </xf>
    <xf numFmtId="164" fontId="50" fillId="0" borderId="0" xfId="0" applyNumberFormat="1" applyFont="1" applyFill="1" applyProtection="1"/>
    <xf numFmtId="0" fontId="52" fillId="0" borderId="0" xfId="0" applyFont="1" applyFill="1" applyProtection="1"/>
    <xf numFmtId="0" fontId="53" fillId="0" borderId="0" xfId="0" applyFont="1" applyFill="1" applyProtection="1"/>
    <xf numFmtId="0" fontId="0" fillId="0" borderId="0" xfId="0" applyFill="1" applyAlignment="1" applyProtection="1">
      <alignment wrapText="1"/>
    </xf>
    <xf numFmtId="0" fontId="56" fillId="0" borderId="0" xfId="0" applyFont="1" applyFill="1" applyAlignment="1" applyProtection="1">
      <alignment horizontal="center" vertical="center" wrapText="1"/>
    </xf>
    <xf numFmtId="0" fontId="57" fillId="0" borderId="0" xfId="0" applyFont="1" applyFill="1" applyAlignment="1" applyProtection="1">
      <alignment wrapText="1"/>
    </xf>
    <xf numFmtId="0" fontId="50" fillId="0" borderId="0" xfId="0" applyFont="1" applyFill="1" applyAlignment="1" applyProtection="1">
      <alignment horizontal="center" wrapText="1"/>
    </xf>
    <xf numFmtId="164" fontId="51" fillId="0" borderId="0" xfId="0" applyNumberFormat="1" applyFont="1" applyFill="1" applyProtection="1"/>
    <xf numFmtId="3" fontId="49" fillId="0" borderId="26" xfId="0" applyNumberFormat="1" applyFont="1" applyFill="1" applyBorder="1" applyProtection="1"/>
    <xf numFmtId="0" fontId="58" fillId="0" borderId="0" xfId="0" applyFont="1" applyFill="1" applyProtection="1"/>
    <xf numFmtId="1" fontId="49" fillId="0" borderId="26" xfId="0" applyNumberFormat="1" applyFont="1" applyFill="1" applyBorder="1" applyProtection="1"/>
    <xf numFmtId="3" fontId="49" fillId="0" borderId="27" xfId="0" applyNumberFormat="1" applyFont="1" applyFill="1" applyBorder="1" applyProtection="1"/>
    <xf numFmtId="0" fontId="51" fillId="0" borderId="28" xfId="0" applyFont="1" applyFill="1" applyBorder="1" applyProtection="1"/>
    <xf numFmtId="0" fontId="49" fillId="0" borderId="29" xfId="0" applyFont="1" applyFill="1" applyBorder="1" applyProtection="1"/>
    <xf numFmtId="0" fontId="49" fillId="0" borderId="26" xfId="0" applyFont="1" applyFill="1" applyBorder="1" applyProtection="1"/>
    <xf numFmtId="0" fontId="51" fillId="0" borderId="30" xfId="0" applyFont="1" applyFill="1" applyBorder="1" applyProtection="1"/>
    <xf numFmtId="3" fontId="49" fillId="0" borderId="31" xfId="0" applyNumberFormat="1" applyFont="1" applyFill="1" applyBorder="1"/>
    <xf numFmtId="3" fontId="49" fillId="0" borderId="32" xfId="0" applyNumberFormat="1" applyFont="1" applyFill="1" applyBorder="1" applyProtection="1"/>
    <xf numFmtId="0" fontId="49" fillId="0" borderId="33" xfId="0" applyFont="1" applyFill="1" applyBorder="1" applyProtection="1"/>
    <xf numFmtId="0" fontId="57" fillId="0" borderId="33" xfId="0" applyFont="1" applyFill="1" applyBorder="1" applyProtection="1"/>
    <xf numFmtId="164" fontId="51" fillId="0" borderId="33" xfId="0" applyNumberFormat="1" applyFont="1" applyFill="1" applyBorder="1" applyProtection="1"/>
    <xf numFmtId="49" fontId="59" fillId="0" borderId="26" xfId="0" applyNumberFormat="1" applyFont="1" applyFill="1" applyBorder="1" applyAlignment="1" applyProtection="1">
      <alignment horizontal="center" vertical="center" wrapText="1"/>
    </xf>
    <xf numFmtId="49" fontId="59" fillId="0" borderId="34" xfId="0" applyNumberFormat="1" applyFont="1" applyFill="1" applyBorder="1" applyAlignment="1" applyProtection="1">
      <alignment horizontal="center" vertical="center" wrapText="1"/>
    </xf>
    <xf numFmtId="0" fontId="50" fillId="0" borderId="26" xfId="0" applyFont="1" applyFill="1" applyBorder="1" applyAlignment="1" applyProtection="1">
      <alignment horizontal="center" vertical="center" wrapText="1"/>
    </xf>
    <xf numFmtId="0" fontId="50" fillId="0" borderId="34" xfId="0" applyFont="1" applyFill="1" applyBorder="1" applyAlignment="1" applyProtection="1">
      <alignment horizontal="center" vertical="center" wrapText="1"/>
    </xf>
    <xf numFmtId="49" fontId="50" fillId="0" borderId="32" xfId="0" applyNumberFormat="1" applyFont="1" applyFill="1" applyBorder="1" applyAlignment="1" applyProtection="1">
      <alignment horizontal="center" vertical="center" wrapText="1"/>
    </xf>
    <xf numFmtId="49" fontId="50" fillId="0" borderId="26" xfId="0" applyNumberFormat="1" applyFont="1" applyFill="1" applyBorder="1" applyAlignment="1" applyProtection="1">
      <alignment horizontal="center" vertical="center" wrapText="1"/>
    </xf>
    <xf numFmtId="1" fontId="50" fillId="0" borderId="34" xfId="0" applyNumberFormat="1" applyFont="1" applyFill="1" applyBorder="1" applyAlignment="1" applyProtection="1">
      <alignment horizontal="center" vertical="center" wrapText="1"/>
    </xf>
    <xf numFmtId="0" fontId="63" fillId="0" borderId="26" xfId="0" applyFont="1" applyFill="1" applyBorder="1" applyAlignment="1" applyProtection="1">
      <alignment vertical="top" wrapText="1"/>
    </xf>
    <xf numFmtId="0" fontId="63" fillId="0" borderId="32" xfId="0" applyFont="1" applyFill="1" applyBorder="1" applyAlignment="1" applyProtection="1">
      <alignment vertical="top" wrapText="1"/>
    </xf>
    <xf numFmtId="0" fontId="63" fillId="0" borderId="35" xfId="0" applyFont="1" applyFill="1" applyBorder="1" applyAlignment="1" applyProtection="1">
      <alignment vertical="top" wrapText="1"/>
    </xf>
    <xf numFmtId="0" fontId="63" fillId="0" borderId="32" xfId="0" applyFont="1" applyFill="1" applyBorder="1" applyAlignment="1" applyProtection="1">
      <alignment horizontal="center" vertical="top" wrapText="1"/>
    </xf>
    <xf numFmtId="0" fontId="51" fillId="0" borderId="26" xfId="0" applyFont="1" applyFill="1" applyBorder="1" applyAlignment="1" applyProtection="1">
      <alignment horizontal="center" vertical="center" wrapText="1"/>
    </xf>
    <xf numFmtId="2" fontId="49" fillId="5" borderId="32" xfId="0" applyNumberFormat="1" applyFont="1" applyFill="1" applyBorder="1" applyAlignment="1" applyProtection="1">
      <alignment horizontal="right" vertical="center" wrapText="1"/>
    </xf>
    <xf numFmtId="2" fontId="49" fillId="5" borderId="26" xfId="0" applyNumberFormat="1" applyFont="1" applyFill="1" applyBorder="1" applyAlignment="1" applyProtection="1">
      <alignment horizontal="right" vertical="center" wrapText="1"/>
    </xf>
    <xf numFmtId="0" fontId="63" fillId="0" borderId="0" xfId="0" applyFont="1" applyFill="1" applyProtection="1"/>
    <xf numFmtId="0" fontId="63" fillId="0" borderId="34" xfId="0" applyFont="1" applyFill="1" applyBorder="1" applyAlignment="1" applyProtection="1">
      <alignment vertical="top" wrapText="1"/>
    </xf>
    <xf numFmtId="0" fontId="49" fillId="0" borderId="34" xfId="0" applyFont="1" applyFill="1" applyBorder="1" applyAlignment="1" applyProtection="1">
      <alignment vertical="top" wrapText="1"/>
    </xf>
    <xf numFmtId="0" fontId="49" fillId="0" borderId="33" xfId="0" applyFont="1" applyFill="1" applyBorder="1" applyAlignment="1" applyProtection="1">
      <alignment vertical="top" wrapText="1"/>
    </xf>
    <xf numFmtId="0" fontId="49" fillId="0" borderId="31" xfId="0" applyFont="1" applyFill="1" applyBorder="1" applyAlignment="1" applyProtection="1">
      <alignment vertical="top" wrapText="1"/>
    </xf>
    <xf numFmtId="0" fontId="49" fillId="0" borderId="34" xfId="0" applyFont="1" applyFill="1" applyBorder="1" applyAlignment="1" applyProtection="1">
      <alignment horizontal="center" vertical="top" wrapText="1"/>
    </xf>
    <xf numFmtId="0" fontId="63" fillId="0" borderId="33" xfId="0" applyFont="1" applyFill="1" applyBorder="1" applyAlignment="1" applyProtection="1">
      <alignment vertical="top" wrapText="1"/>
    </xf>
    <xf numFmtId="2" fontId="49" fillId="5" borderId="36" xfId="0" applyNumberFormat="1" applyFont="1" applyFill="1" applyBorder="1" applyAlignment="1" applyProtection="1">
      <alignment horizontal="right" vertical="center" wrapText="1"/>
    </xf>
    <xf numFmtId="2" fontId="49" fillId="5" borderId="28" xfId="0" applyNumberFormat="1" applyFont="1" applyFill="1" applyBorder="1" applyAlignment="1" applyProtection="1">
      <alignment horizontal="right" vertical="center" wrapText="1"/>
    </xf>
    <xf numFmtId="0" fontId="49" fillId="0" borderId="26" xfId="0" applyFont="1" applyFill="1" applyBorder="1" applyAlignment="1" applyProtection="1">
      <alignment vertical="top" wrapText="1"/>
    </xf>
    <xf numFmtId="0" fontId="49" fillId="0" borderId="32" xfId="0" applyFont="1" applyFill="1" applyBorder="1" applyAlignment="1" applyProtection="1">
      <alignment vertical="top" wrapText="1"/>
    </xf>
    <xf numFmtId="0" fontId="49" fillId="0" borderId="35" xfId="0" applyFont="1" applyFill="1" applyBorder="1" applyAlignment="1" applyProtection="1">
      <alignment vertical="top" wrapText="1"/>
    </xf>
    <xf numFmtId="0" fontId="49" fillId="0" borderId="32" xfId="0" applyFont="1" applyFill="1" applyBorder="1" applyAlignment="1" applyProtection="1">
      <alignment horizontal="center" vertical="top" wrapText="1"/>
    </xf>
    <xf numFmtId="0" fontId="64" fillId="0" borderId="0" xfId="0" applyFont="1" applyFill="1" applyProtection="1"/>
    <xf numFmtId="0" fontId="49" fillId="0" borderId="29" xfId="0" applyFont="1" applyFill="1" applyBorder="1" applyAlignment="1" applyProtection="1">
      <alignment vertical="top" wrapText="1"/>
    </xf>
    <xf numFmtId="2" fontId="49" fillId="0" borderId="34" xfId="0" applyNumberFormat="1" applyFont="1" applyFill="1" applyBorder="1" applyAlignment="1" applyProtection="1">
      <alignment horizontal="right" vertical="center" wrapText="1"/>
    </xf>
    <xf numFmtId="2" fontId="49" fillId="0" borderId="26" xfId="0" applyNumberFormat="1" applyFont="1" applyFill="1" applyBorder="1" applyAlignment="1" applyProtection="1">
      <alignment horizontal="right" vertical="center" wrapText="1"/>
    </xf>
    <xf numFmtId="2" fontId="49" fillId="0" borderId="32" xfId="0" applyNumberFormat="1" applyFont="1" applyFill="1" applyBorder="1" applyAlignment="1" applyProtection="1">
      <alignment horizontal="right" vertical="center" wrapText="1"/>
    </xf>
    <xf numFmtId="0" fontId="63" fillId="0" borderId="37" xfId="0" applyFont="1" applyFill="1" applyBorder="1" applyAlignment="1" applyProtection="1">
      <alignment vertical="top" wrapText="1"/>
    </xf>
    <xf numFmtId="0" fontId="63" fillId="0" borderId="31" xfId="0" applyFont="1" applyFill="1" applyBorder="1" applyAlignment="1" applyProtection="1">
      <alignment vertical="top" wrapText="1"/>
    </xf>
    <xf numFmtId="2" fontId="49" fillId="5" borderId="34" xfId="0" applyNumberFormat="1" applyFont="1" applyFill="1" applyBorder="1" applyAlignment="1" applyProtection="1">
      <alignment horizontal="right" vertical="center" wrapText="1"/>
    </xf>
    <xf numFmtId="2" fontId="49" fillId="5" borderId="31" xfId="0" applyNumberFormat="1" applyFont="1" applyFill="1" applyBorder="1" applyAlignment="1" applyProtection="1">
      <alignment horizontal="right" vertical="center" wrapText="1"/>
    </xf>
    <xf numFmtId="0" fontId="49" fillId="0" borderId="38" xfId="0" applyFont="1" applyFill="1" applyBorder="1" applyAlignment="1" applyProtection="1">
      <alignment vertical="top" wrapText="1"/>
    </xf>
    <xf numFmtId="0" fontId="49" fillId="0" borderId="36" xfId="0" applyFont="1" applyFill="1" applyBorder="1" applyAlignment="1" applyProtection="1">
      <alignment vertical="top" wrapText="1"/>
    </xf>
    <xf numFmtId="0" fontId="49" fillId="0" borderId="28" xfId="0" applyFont="1" applyFill="1" applyBorder="1" applyAlignment="1" applyProtection="1">
      <alignment vertical="top" wrapText="1"/>
    </xf>
    <xf numFmtId="0" fontId="49" fillId="0" borderId="0" xfId="0" applyFont="1" applyFill="1" applyAlignment="1" applyProtection="1">
      <alignment vertical="top" wrapText="1"/>
    </xf>
    <xf numFmtId="0" fontId="49" fillId="0" borderId="28" xfId="0" applyFont="1" applyFill="1" applyBorder="1" applyAlignment="1" applyProtection="1">
      <alignment horizontal="center" vertical="top" wrapText="1"/>
    </xf>
    <xf numFmtId="2" fontId="49" fillId="5" borderId="39" xfId="0" applyNumberFormat="1" applyFont="1" applyFill="1" applyBorder="1" applyAlignment="1" applyProtection="1">
      <alignment horizontal="right" vertical="center" wrapText="1"/>
    </xf>
    <xf numFmtId="2" fontId="49" fillId="5" borderId="27" xfId="0" applyNumberFormat="1" applyFont="1" applyFill="1" applyBorder="1" applyAlignment="1" applyProtection="1">
      <alignment horizontal="right" vertical="center" wrapText="1"/>
    </xf>
    <xf numFmtId="1" fontId="49" fillId="0" borderId="32" xfId="0" applyNumberFormat="1" applyFont="1" applyFill="1" applyBorder="1" applyAlignment="1" applyProtection="1">
      <alignment horizontal="center" vertical="top" wrapText="1"/>
    </xf>
    <xf numFmtId="0" fontId="49" fillId="0" borderId="37" xfId="0" applyFont="1" applyFill="1" applyBorder="1" applyAlignment="1" applyProtection="1">
      <alignment vertical="top" wrapText="1"/>
    </xf>
    <xf numFmtId="0" fontId="49" fillId="0" borderId="27" xfId="0" applyFont="1" applyFill="1" applyBorder="1" applyAlignment="1" applyProtection="1">
      <alignment vertical="top" wrapText="1"/>
    </xf>
    <xf numFmtId="0" fontId="49" fillId="0" borderId="39" xfId="0" applyFont="1" applyFill="1" applyBorder="1" applyAlignment="1" applyProtection="1">
      <alignment vertical="top" wrapText="1"/>
    </xf>
    <xf numFmtId="0" fontId="49" fillId="0" borderId="39" xfId="0" applyFont="1" applyFill="1" applyBorder="1" applyAlignment="1" applyProtection="1">
      <alignment horizontal="center" vertical="top" wrapText="1"/>
    </xf>
    <xf numFmtId="0" fontId="49" fillId="0" borderId="30" xfId="0" applyFont="1" applyFill="1" applyBorder="1" applyAlignment="1" applyProtection="1">
      <alignment vertical="top" wrapText="1"/>
    </xf>
    <xf numFmtId="2" fontId="49" fillId="0" borderId="39" xfId="0" applyNumberFormat="1" applyFont="1" applyFill="1" applyBorder="1" applyAlignment="1" applyProtection="1">
      <alignment horizontal="right" vertical="center" wrapText="1"/>
    </xf>
    <xf numFmtId="0" fontId="49" fillId="0" borderId="35" xfId="0" applyFont="1" applyFill="1" applyBorder="1" applyAlignment="1" applyProtection="1">
      <alignment horizontal="left" vertical="top" wrapText="1"/>
    </xf>
    <xf numFmtId="0" fontId="63" fillId="0" borderId="37" xfId="0" applyFont="1" applyFill="1" applyBorder="1" applyAlignment="1" applyProtection="1">
      <alignment vertical="center" wrapText="1"/>
    </xf>
    <xf numFmtId="0" fontId="63" fillId="0" borderId="31" xfId="0" applyFont="1" applyFill="1" applyBorder="1" applyAlignment="1" applyProtection="1">
      <alignment vertical="center" wrapText="1"/>
    </xf>
    <xf numFmtId="0" fontId="63" fillId="0" borderId="33" xfId="0" applyFont="1" applyFill="1" applyBorder="1" applyAlignment="1" applyProtection="1">
      <alignment vertical="center" wrapText="1"/>
    </xf>
    <xf numFmtId="2" fontId="49" fillId="5" borderId="29" xfId="0" applyNumberFormat="1" applyFont="1" applyFill="1" applyBorder="1" applyAlignment="1" applyProtection="1">
      <alignment horizontal="right" vertical="center" wrapText="1"/>
    </xf>
    <xf numFmtId="2" fontId="49" fillId="5" borderId="37" xfId="0" applyNumberFormat="1" applyFont="1" applyFill="1" applyBorder="1" applyAlignment="1" applyProtection="1">
      <alignment horizontal="right" vertical="center" wrapText="1"/>
    </xf>
    <xf numFmtId="2" fontId="49" fillId="5" borderId="38" xfId="0" applyNumberFormat="1" applyFont="1" applyFill="1" applyBorder="1" applyAlignment="1" applyProtection="1">
      <alignment horizontal="right" vertical="center" wrapText="1"/>
    </xf>
    <xf numFmtId="0" fontId="63" fillId="0" borderId="29" xfId="0" applyFont="1" applyFill="1" applyBorder="1" applyAlignment="1" applyProtection="1">
      <alignment vertical="top" wrapText="1"/>
    </xf>
    <xf numFmtId="0" fontId="49" fillId="0" borderId="26" xfId="0" applyFont="1" applyFill="1" applyBorder="1" applyAlignment="1" applyProtection="1">
      <alignment horizontal="center" vertical="top" wrapText="1"/>
    </xf>
    <xf numFmtId="0" fontId="63" fillId="0" borderId="26" xfId="0" applyFont="1" applyFill="1" applyBorder="1" applyAlignment="1" applyProtection="1">
      <alignment horizontal="center" vertical="top" wrapText="1"/>
    </xf>
    <xf numFmtId="0" fontId="49" fillId="0" borderId="31" xfId="0" applyFont="1" applyFill="1" applyBorder="1" applyAlignment="1" applyProtection="1">
      <alignment horizontal="center" vertical="top" wrapText="1"/>
    </xf>
    <xf numFmtId="0" fontId="49" fillId="0" borderId="36" xfId="0" applyFont="1" applyFill="1" applyBorder="1" applyAlignment="1" applyProtection="1">
      <alignment horizontal="center" vertical="top" wrapText="1"/>
    </xf>
    <xf numFmtId="0" fontId="63" fillId="0" borderId="35" xfId="0" applyFont="1" applyFill="1" applyBorder="1" applyAlignment="1" applyProtection="1">
      <alignment vertical="center" wrapText="1"/>
    </xf>
    <xf numFmtId="2" fontId="49" fillId="5" borderId="32" xfId="0" applyNumberFormat="1" applyFont="1" applyFill="1" applyBorder="1" applyProtection="1"/>
    <xf numFmtId="2" fontId="49" fillId="5" borderId="29" xfId="0" applyNumberFormat="1" applyFont="1" applyFill="1" applyBorder="1" applyProtection="1"/>
    <xf numFmtId="2" fontId="49" fillId="5" borderId="26" xfId="0" applyNumberFormat="1" applyFont="1" applyFill="1" applyBorder="1" applyProtection="1"/>
    <xf numFmtId="0" fontId="49" fillId="0" borderId="27" xfId="0" applyFont="1" applyFill="1" applyBorder="1" applyAlignment="1" applyProtection="1">
      <alignment horizontal="center" vertical="top" wrapText="1"/>
    </xf>
    <xf numFmtId="2" fontId="49" fillId="5" borderId="40" xfId="0" applyNumberFormat="1" applyFont="1" applyFill="1" applyBorder="1" applyAlignment="1" applyProtection="1">
      <alignment horizontal="right" vertical="center" wrapText="1"/>
    </xf>
    <xf numFmtId="2" fontId="49" fillId="0" borderId="31" xfId="0" applyNumberFormat="1" applyFont="1" applyFill="1" applyBorder="1" applyAlignment="1" applyProtection="1">
      <alignment horizontal="right" vertical="center" wrapText="1"/>
    </xf>
    <xf numFmtId="0" fontId="49" fillId="0" borderId="40" xfId="0" applyFont="1" applyFill="1" applyBorder="1" applyAlignment="1" applyProtection="1">
      <alignment vertical="top" wrapText="1"/>
    </xf>
    <xf numFmtId="0" fontId="63" fillId="0" borderId="34" xfId="0" applyFont="1" applyFill="1" applyBorder="1" applyAlignment="1" applyProtection="1">
      <alignment horizontal="center" vertical="top" wrapText="1"/>
    </xf>
    <xf numFmtId="2" fontId="49" fillId="0" borderId="27" xfId="0" applyNumberFormat="1" applyFont="1" applyFill="1" applyBorder="1" applyAlignment="1" applyProtection="1">
      <alignment horizontal="right" vertical="center" wrapText="1"/>
    </xf>
    <xf numFmtId="2" fontId="49" fillId="0" borderId="40" xfId="0" applyNumberFormat="1" applyFont="1" applyFill="1" applyBorder="1" applyAlignment="1" applyProtection="1">
      <alignment horizontal="right" vertical="center" wrapText="1"/>
    </xf>
    <xf numFmtId="2" fontId="49" fillId="0" borderId="36" xfId="0" applyNumberFormat="1" applyFont="1" applyFill="1" applyBorder="1" applyAlignment="1" applyProtection="1">
      <alignment horizontal="right" vertical="center" wrapText="1"/>
    </xf>
    <xf numFmtId="2" fontId="49" fillId="0" borderId="28" xfId="0" applyNumberFormat="1" applyFont="1" applyFill="1" applyBorder="1" applyAlignment="1" applyProtection="1">
      <alignment horizontal="right" vertical="center" wrapText="1"/>
    </xf>
    <xf numFmtId="1" fontId="49" fillId="0" borderId="26" xfId="0" applyNumberFormat="1" applyFont="1" applyFill="1" applyBorder="1" applyAlignment="1" applyProtection="1">
      <alignment horizontal="right" vertical="center" wrapText="1"/>
    </xf>
    <xf numFmtId="0" fontId="49" fillId="0" borderId="35" xfId="0" applyFont="1" applyFill="1" applyBorder="1" applyAlignment="1" applyProtection="1">
      <alignment vertical="center" wrapText="1"/>
    </xf>
    <xf numFmtId="0" fontId="49" fillId="0" borderId="33" xfId="0" applyFont="1" applyFill="1" applyBorder="1" applyAlignment="1" applyProtection="1">
      <alignment horizontal="center" vertical="top" wrapText="1"/>
    </xf>
    <xf numFmtId="0" fontId="49" fillId="0" borderId="35" xfId="0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left" vertical="center" wrapText="1"/>
    </xf>
    <xf numFmtId="2" fontId="49" fillId="0" borderId="33" xfId="0" applyNumberFormat="1" applyFont="1" applyFill="1" applyBorder="1" applyAlignment="1" applyProtection="1">
      <alignment horizontal="right" vertical="center" wrapText="1"/>
    </xf>
    <xf numFmtId="2" fontId="49" fillId="0" borderId="29" xfId="0" applyNumberFormat="1" applyFont="1" applyFill="1" applyBorder="1" applyAlignment="1" applyProtection="1">
      <alignment horizontal="right" vertical="center" wrapText="1"/>
    </xf>
    <xf numFmtId="164" fontId="49" fillId="6" borderId="34" xfId="0" applyNumberFormat="1" applyFont="1" applyFill="1" applyBorder="1" applyAlignment="1" applyProtection="1">
      <alignment horizontal="right" vertical="center" wrapText="1"/>
    </xf>
    <xf numFmtId="0" fontId="65" fillId="0" borderId="39" xfId="0" applyFont="1" applyFill="1" applyBorder="1" applyAlignment="1" applyProtection="1">
      <alignment horizontal="center" vertical="top" wrapText="1"/>
    </xf>
    <xf numFmtId="0" fontId="66" fillId="0" borderId="32" xfId="0" applyFont="1" applyFill="1" applyBorder="1" applyAlignment="1" applyProtection="1">
      <alignment vertical="top" wrapText="1"/>
    </xf>
    <xf numFmtId="0" fontId="66" fillId="0" borderId="32" xfId="0" applyFont="1" applyFill="1" applyBorder="1" applyAlignment="1" applyProtection="1">
      <alignment horizontal="center" vertical="top" wrapText="1"/>
    </xf>
    <xf numFmtId="2" fontId="49" fillId="5" borderId="35" xfId="0" applyNumberFormat="1" applyFont="1" applyFill="1" applyBorder="1" applyAlignment="1" applyProtection="1">
      <alignment horizontal="right" vertical="center" wrapText="1"/>
    </xf>
    <xf numFmtId="2" fontId="49" fillId="5" borderId="33" xfId="0" applyNumberFormat="1" applyFont="1" applyFill="1" applyBorder="1" applyAlignment="1" applyProtection="1">
      <alignment horizontal="right" vertical="center" wrapText="1"/>
    </xf>
    <xf numFmtId="164" fontId="49" fillId="7" borderId="32" xfId="0" applyNumberFormat="1" applyFont="1" applyFill="1" applyBorder="1" applyAlignment="1" applyProtection="1">
      <alignment horizontal="right" vertical="center" wrapText="1"/>
    </xf>
    <xf numFmtId="2" fontId="49" fillId="0" borderId="30" xfId="0" applyNumberFormat="1" applyFont="1" applyFill="1" applyBorder="1" applyAlignment="1" applyProtection="1">
      <alignment horizontal="right" vertical="center" wrapText="1"/>
    </xf>
    <xf numFmtId="2" fontId="49" fillId="5" borderId="30" xfId="0" applyNumberFormat="1" applyFont="1" applyFill="1" applyBorder="1" applyAlignment="1" applyProtection="1">
      <alignment horizontal="right" vertical="center" wrapText="1"/>
    </xf>
    <xf numFmtId="0" fontId="49" fillId="0" borderId="32" xfId="0" applyFont="1" applyFill="1" applyBorder="1" applyProtection="1"/>
    <xf numFmtId="0" fontId="49" fillId="0" borderId="35" xfId="0" applyFont="1" applyFill="1" applyBorder="1" applyProtection="1"/>
    <xf numFmtId="0" fontId="63" fillId="0" borderId="35" xfId="0" applyFont="1" applyFill="1" applyBorder="1" applyProtection="1"/>
    <xf numFmtId="164" fontId="49" fillId="0" borderId="30" xfId="0" applyNumberFormat="1" applyFont="1" applyFill="1" applyBorder="1" applyProtection="1"/>
    <xf numFmtId="164" fontId="49" fillId="0" borderId="0" xfId="0" applyNumberFormat="1" applyFont="1" applyFill="1" applyProtection="1"/>
    <xf numFmtId="0" fontId="49" fillId="0" borderId="33" xfId="0" applyFont="1" applyFill="1" applyBorder="1"/>
    <xf numFmtId="164" fontId="49" fillId="0" borderId="33" xfId="0" applyNumberFormat="1" applyFont="1" applyFill="1" applyBorder="1" applyProtection="1"/>
    <xf numFmtId="0" fontId="67" fillId="0" borderId="0" xfId="0" applyFont="1" applyFill="1" applyProtection="1"/>
    <xf numFmtId="0" fontId="68" fillId="0" borderId="0" xfId="0" applyFont="1" applyFill="1" applyProtection="1"/>
    <xf numFmtId="0" fontId="68" fillId="0" borderId="33" xfId="0" applyFont="1" applyFill="1" applyBorder="1" applyProtection="1"/>
    <xf numFmtId="0" fontId="57" fillId="0" borderId="0" xfId="0" applyFont="1" applyFill="1" applyProtection="1"/>
    <xf numFmtId="0" fontId="67" fillId="0" borderId="30" xfId="0" applyFont="1" applyFill="1" applyBorder="1" applyProtection="1"/>
    <xf numFmtId="0" fontId="49" fillId="0" borderId="0" xfId="0" applyFont="1" applyFill="1" applyAlignment="1" applyProtection="1">
      <alignment horizontal="center"/>
    </xf>
    <xf numFmtId="0" fontId="52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/>
    </xf>
    <xf numFmtId="2" fontId="14" fillId="8" borderId="1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center" vertical="top" wrapText="1"/>
    </xf>
    <xf numFmtId="0" fontId="9" fillId="0" borderId="0" xfId="6" applyFont="1" applyFill="1" applyAlignment="1" applyProtection="1">
      <alignment horizontal="left"/>
    </xf>
    <xf numFmtId="0" fontId="64" fillId="0" borderId="0" xfId="6" applyFont="1" applyFill="1" applyProtection="1"/>
    <xf numFmtId="0" fontId="9" fillId="0" borderId="0" xfId="6" applyFont="1" applyFill="1" applyAlignment="1" applyProtection="1">
      <alignment horizontal="center"/>
    </xf>
    <xf numFmtId="0" fontId="16" fillId="0" borderId="0" xfId="6" applyFont="1" applyFill="1" applyAlignment="1" applyProtection="1">
      <alignment horizontal="left"/>
    </xf>
    <xf numFmtId="0" fontId="70" fillId="0" borderId="0" xfId="6" applyFont="1" applyFill="1" applyAlignment="1" applyProtection="1">
      <alignment horizontal="right" vertical="center"/>
    </xf>
    <xf numFmtId="164" fontId="70" fillId="0" borderId="0" xfId="6" applyNumberFormat="1" applyFont="1" applyFill="1" applyAlignment="1" applyProtection="1">
      <alignment vertical="center"/>
    </xf>
    <xf numFmtId="164" fontId="16" fillId="0" borderId="0" xfId="6" applyNumberFormat="1" applyFont="1" applyFill="1" applyAlignment="1" applyProtection="1">
      <alignment horizontal="center"/>
    </xf>
    <xf numFmtId="164" fontId="16" fillId="0" borderId="0" xfId="6" applyNumberFormat="1" applyFont="1" applyFill="1" applyAlignment="1" applyProtection="1">
      <alignment horizontal="right" vertical="center"/>
    </xf>
    <xf numFmtId="0" fontId="70" fillId="0" borderId="26" xfId="6" applyFont="1" applyFill="1" applyBorder="1" applyProtection="1"/>
    <xf numFmtId="0" fontId="16" fillId="0" borderId="0" xfId="6" applyFont="1" applyFill="1" applyAlignment="1" applyProtection="1">
      <alignment horizontal="right"/>
    </xf>
    <xf numFmtId="0" fontId="16" fillId="0" borderId="0" xfId="6" applyFont="1" applyFill="1" applyAlignment="1" applyProtection="1">
      <alignment horizontal="center" vertical="center"/>
    </xf>
    <xf numFmtId="0" fontId="70" fillId="0" borderId="0" xfId="6" applyFont="1" applyFill="1" applyProtection="1"/>
    <xf numFmtId="0" fontId="70" fillId="0" borderId="0" xfId="6" applyFont="1" applyFill="1" applyAlignment="1" applyProtection="1">
      <alignment horizontal="right"/>
    </xf>
    <xf numFmtId="0" fontId="16" fillId="0" borderId="33" xfId="6" applyFont="1" applyFill="1" applyBorder="1" applyAlignment="1" applyProtection="1">
      <alignment horizontal="center"/>
    </xf>
    <xf numFmtId="0" fontId="61" fillId="0" borderId="26" xfId="6" applyFont="1" applyFill="1" applyBorder="1" applyAlignment="1" applyProtection="1">
      <alignment horizontal="center" vertical="top"/>
    </xf>
    <xf numFmtId="0" fontId="16" fillId="0" borderId="26" xfId="6" applyFont="1" applyFill="1" applyBorder="1" applyAlignment="1" applyProtection="1">
      <alignment horizontal="center" vertical="top"/>
    </xf>
    <xf numFmtId="0" fontId="61" fillId="0" borderId="26" xfId="6" applyFont="1" applyFill="1" applyBorder="1" applyAlignment="1" applyProtection="1">
      <alignment vertical="center"/>
    </xf>
    <xf numFmtId="0" fontId="61" fillId="0" borderId="26" xfId="6" applyFont="1" applyFill="1" applyBorder="1" applyAlignment="1" applyProtection="1">
      <alignment horizontal="center" vertical="center"/>
    </xf>
    <xf numFmtId="0" fontId="61" fillId="0" borderId="26" xfId="6" applyFont="1" applyFill="1" applyBorder="1" applyAlignment="1" applyProtection="1">
      <alignment vertical="center" wrapText="1"/>
    </xf>
    <xf numFmtId="0" fontId="16" fillId="0" borderId="26" xfId="6" applyFont="1" applyFill="1" applyBorder="1" applyAlignment="1" applyProtection="1">
      <alignment vertical="center" wrapText="1"/>
    </xf>
    <xf numFmtId="0" fontId="16" fillId="0" borderId="0" xfId="6" applyFont="1" applyFill="1" applyAlignment="1" applyProtection="1">
      <alignment horizontal="center" vertical="top"/>
    </xf>
    <xf numFmtId="0" fontId="61" fillId="0" borderId="0" xfId="6" applyFont="1" applyFill="1" applyAlignment="1" applyProtection="1">
      <alignment horizontal="center" vertical="top" wrapText="1"/>
    </xf>
    <xf numFmtId="164" fontId="16" fillId="0" borderId="30" xfId="6" applyNumberFormat="1" applyFont="1" applyFill="1" applyBorder="1" applyAlignment="1" applyProtection="1">
      <alignment horizontal="right" vertical="center"/>
    </xf>
    <xf numFmtId="0" fontId="61" fillId="0" borderId="0" xfId="6" applyFont="1" applyFill="1" applyAlignment="1" applyProtection="1">
      <alignment horizontal="center" vertical="center" wrapText="1"/>
    </xf>
    <xf numFmtId="0" fontId="16" fillId="0" borderId="0" xfId="6" applyFont="1" applyFill="1" applyAlignment="1" applyProtection="1">
      <alignment vertical="top"/>
    </xf>
    <xf numFmtId="0" fontId="16" fillId="0" borderId="0" xfId="6" applyFont="1" applyFill="1" applyProtection="1"/>
    <xf numFmtId="0" fontId="16" fillId="0" borderId="0" xfId="6" applyFont="1" applyFill="1" applyAlignment="1" applyProtection="1">
      <alignment horizontal="center" vertical="center" wrapText="1"/>
    </xf>
    <xf numFmtId="0" fontId="14" fillId="0" borderId="0" xfId="6" applyFont="1" applyFill="1" applyProtection="1"/>
    <xf numFmtId="0" fontId="16" fillId="0" borderId="42" xfId="6" applyFont="1" applyFill="1" applyBorder="1" applyAlignment="1" applyProtection="1">
      <alignment horizontal="left" vertical="center"/>
    </xf>
    <xf numFmtId="0" fontId="16" fillId="0" borderId="42" xfId="6" applyFont="1" applyFill="1" applyBorder="1" applyAlignment="1" applyProtection="1">
      <alignment horizontal="left"/>
    </xf>
    <xf numFmtId="0" fontId="70" fillId="0" borderId="0" xfId="6" applyFont="1" applyFill="1" applyAlignment="1" applyProtection="1">
      <alignment horizontal="center" vertical="center" wrapText="1"/>
    </xf>
    <xf numFmtId="0" fontId="14" fillId="0" borderId="0" xfId="6" applyFont="1" applyFill="1" applyAlignment="1" applyProtection="1">
      <alignment horizontal="left" vertical="center"/>
    </xf>
    <xf numFmtId="0" fontId="50" fillId="0" borderId="46" xfId="6" applyFont="1" applyFill="1" applyBorder="1" applyAlignment="1" applyProtection="1">
      <alignment horizontal="center" vertical="top"/>
    </xf>
    <xf numFmtId="0" fontId="50" fillId="0" borderId="46" xfId="6" applyFont="1" applyFill="1" applyBorder="1" applyAlignment="1" applyProtection="1">
      <alignment horizontal="right" vertical="center"/>
    </xf>
    <xf numFmtId="0" fontId="71" fillId="0" borderId="0" xfId="6" applyFont="1" applyFill="1" applyAlignment="1" applyProtection="1">
      <alignment vertical="center"/>
    </xf>
    <xf numFmtId="0" fontId="71" fillId="0" borderId="0" xfId="6" applyFont="1" applyFill="1" applyAlignment="1" applyProtection="1">
      <alignment vertical="top"/>
    </xf>
    <xf numFmtId="0" fontId="71" fillId="0" borderId="0" xfId="6" applyFont="1" applyFill="1" applyProtection="1"/>
    <xf numFmtId="0" fontId="50" fillId="0" borderId="46" xfId="6" applyFont="1" applyFill="1" applyBorder="1" applyAlignment="1" applyProtection="1">
      <alignment horizontal="right" vertical="top"/>
    </xf>
    <xf numFmtId="0" fontId="61" fillId="0" borderId="26" xfId="6" applyFont="1" applyFill="1" applyBorder="1" applyAlignment="1" applyProtection="1">
      <alignment horizontal="center" vertical="center" wrapText="1"/>
    </xf>
    <xf numFmtId="0" fontId="16" fillId="0" borderId="26" xfId="6" applyFont="1" applyFill="1" applyBorder="1" applyAlignment="1" applyProtection="1">
      <alignment horizontal="center" vertical="center"/>
    </xf>
    <xf numFmtId="0" fontId="16" fillId="0" borderId="0" xfId="6" applyFont="1" applyFill="1" applyAlignment="1" applyProtection="1">
      <alignment vertical="center"/>
    </xf>
    <xf numFmtId="0" fontId="16" fillId="0" borderId="0" xfId="6" applyFont="1" applyFill="1" applyAlignment="1" applyProtection="1">
      <alignment horizontal="center"/>
    </xf>
    <xf numFmtId="0" fontId="61" fillId="0" borderId="0" xfId="6" applyFont="1" applyFill="1" applyAlignment="1" applyProtection="1">
      <alignment horizontal="center"/>
    </xf>
    <xf numFmtId="0" fontId="61" fillId="0" borderId="0" xfId="6" applyFont="1" applyFill="1" applyAlignment="1" applyProtection="1">
      <alignment horizontal="center" wrapText="1"/>
    </xf>
    <xf numFmtId="0" fontId="16" fillId="0" borderId="0" xfId="6" applyFont="1" applyFill="1" applyAlignment="1" applyProtection="1">
      <alignment horizontal="center" wrapText="1"/>
    </xf>
    <xf numFmtId="0" fontId="14" fillId="0" borderId="0" xfId="6" applyFont="1" applyFill="1" applyAlignment="1" applyProtection="1">
      <alignment horizontal="right" vertical="center"/>
    </xf>
    <xf numFmtId="0" fontId="14" fillId="0" borderId="0" xfId="6" applyFont="1" applyFill="1" applyAlignment="1" applyProtection="1">
      <alignment horizontal="left"/>
    </xf>
    <xf numFmtId="0" fontId="9" fillId="0" borderId="0" xfId="6" applyFont="1" applyFill="1" applyProtection="1"/>
    <xf numFmtId="2" fontId="61" fillId="0" borderId="26" xfId="6" applyNumberFormat="1" applyFont="1" applyFill="1" applyBorder="1" applyAlignment="1" applyProtection="1">
      <alignment horizontal="right" vertical="center"/>
    </xf>
    <xf numFmtId="2" fontId="16" fillId="0" borderId="26" xfId="6" applyNumberFormat="1" applyFont="1" applyFill="1" applyBorder="1" applyAlignment="1" applyProtection="1">
      <alignment horizontal="right" vertical="center"/>
    </xf>
    <xf numFmtId="2" fontId="61" fillId="3" borderId="26" xfId="6" applyNumberFormat="1" applyFont="1" applyFill="1" applyBorder="1" applyAlignment="1" applyProtection="1">
      <alignment horizontal="right" vertical="center"/>
    </xf>
    <xf numFmtId="2" fontId="24" fillId="0" borderId="11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51" fillId="0" borderId="0" xfId="0" applyFont="1" applyFill="1" applyProtection="1"/>
    <xf numFmtId="0" fontId="54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center"/>
    </xf>
    <xf numFmtId="0" fontId="0" fillId="0" borderId="33" xfId="0" applyFill="1" applyBorder="1" applyProtection="1"/>
    <xf numFmtId="0" fontId="51" fillId="0" borderId="0" xfId="0" applyFont="1" applyFill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left" vertical="top" wrapText="1"/>
    </xf>
    <xf numFmtId="0" fontId="51" fillId="0" borderId="0" xfId="0" applyFont="1" applyFill="1" applyAlignment="1" applyProtection="1">
      <alignment horizontal="center"/>
    </xf>
    <xf numFmtId="0" fontId="49" fillId="0" borderId="33" xfId="0" applyFont="1" applyFill="1" applyBorder="1" applyAlignment="1" applyProtection="1">
      <alignment horizontal="left" vertical="top" wrapText="1"/>
    </xf>
    <xf numFmtId="49" fontId="59" fillId="0" borderId="40" xfId="0" applyNumberFormat="1" applyFont="1" applyFill="1" applyBorder="1" applyAlignment="1" applyProtection="1">
      <alignment horizontal="left" vertical="center" wrapText="1"/>
    </xf>
    <xf numFmtId="0" fontId="60" fillId="0" borderId="30" xfId="0" applyFont="1" applyFill="1" applyBorder="1" applyAlignment="1" applyProtection="1">
      <alignment horizontal="left" vertical="center" wrapText="1"/>
    </xf>
    <xf numFmtId="0" fontId="60" fillId="0" borderId="37" xfId="0" applyFont="1" applyFill="1" applyBorder="1" applyAlignment="1" applyProtection="1">
      <alignment horizontal="left" vertical="center" wrapText="1"/>
    </xf>
    <xf numFmtId="0" fontId="60" fillId="0" borderId="33" xfId="0" applyFont="1" applyFill="1" applyBorder="1" applyAlignment="1" applyProtection="1">
      <alignment horizontal="left" vertical="center" wrapText="1"/>
    </xf>
    <xf numFmtId="0" fontId="59" fillId="0" borderId="27" xfId="0" applyFont="1" applyFill="1" applyBorder="1" applyProtection="1"/>
    <xf numFmtId="0" fontId="60" fillId="0" borderId="31" xfId="0" applyFont="1" applyFill="1" applyBorder="1" applyProtection="1"/>
    <xf numFmtId="0" fontId="59" fillId="0" borderId="39" xfId="0" applyFont="1" applyFill="1" applyBorder="1" applyAlignment="1" applyProtection="1">
      <alignment horizontal="center" vertical="center" wrapText="1"/>
    </xf>
    <xf numFmtId="0" fontId="62" fillId="0" borderId="34" xfId="0" applyFont="1" applyFill="1" applyBorder="1" applyAlignment="1" applyProtection="1">
      <alignment horizontal="center" vertical="center" wrapText="1"/>
    </xf>
    <xf numFmtId="0" fontId="61" fillId="0" borderId="29" xfId="0" applyFont="1" applyFill="1" applyBorder="1" applyAlignment="1" applyProtection="1">
      <alignment horizontal="center" wrapText="1"/>
    </xf>
    <xf numFmtId="0" fontId="61" fillId="0" borderId="32" xfId="0" applyFont="1" applyFill="1" applyBorder="1" applyAlignment="1" applyProtection="1">
      <alignment horizontal="center" wrapText="1"/>
    </xf>
    <xf numFmtId="0" fontId="51" fillId="0" borderId="30" xfId="0" applyFont="1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wrapText="1"/>
    </xf>
    <xf numFmtId="0" fontId="67" fillId="0" borderId="0" xfId="0" applyFont="1" applyFill="1" applyProtection="1"/>
    <xf numFmtId="164" fontId="59" fillId="0" borderId="27" xfId="0" applyNumberFormat="1" applyFont="1" applyFill="1" applyBorder="1" applyAlignment="1" applyProtection="1">
      <alignment horizontal="center" vertical="center" wrapText="1"/>
    </xf>
    <xf numFmtId="0" fontId="60" fillId="0" borderId="31" xfId="0" applyFont="1" applyFill="1" applyBorder="1" applyAlignment="1" applyProtection="1">
      <alignment horizontal="center" wrapText="1"/>
    </xf>
    <xf numFmtId="164" fontId="59" fillId="0" borderId="39" xfId="0" applyNumberFormat="1" applyFont="1" applyFill="1" applyBorder="1" applyAlignment="1" applyProtection="1">
      <alignment horizontal="center" vertical="center" wrapText="1"/>
    </xf>
    <xf numFmtId="0" fontId="60" fillId="0" borderId="34" xfId="0" applyFont="1" applyFill="1" applyBorder="1" applyAlignment="1" applyProtection="1">
      <alignment wrapText="1"/>
    </xf>
    <xf numFmtId="49" fontId="50" fillId="0" borderId="29" xfId="0" applyNumberFormat="1" applyFont="1" applyFill="1" applyBorder="1" applyProtection="1"/>
    <xf numFmtId="49" fontId="50" fillId="0" borderId="35" xfId="0" applyNumberFormat="1" applyFont="1" applyFill="1" applyBorder="1" applyProtection="1"/>
    <xf numFmtId="49" fontId="50" fillId="0" borderId="32" xfId="0" applyNumberFormat="1" applyFont="1" applyFill="1" applyBorder="1" applyProtection="1"/>
    <xf numFmtId="0" fontId="54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49" fillId="0" borderId="0" xfId="0" applyFont="1" applyFill="1" applyProtection="1"/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4" fillId="0" borderId="7" xfId="2" applyFont="1" applyFill="1" applyBorder="1" applyAlignment="1">
      <alignment horizontal="center"/>
    </xf>
    <xf numFmtId="0" fontId="23" fillId="0" borderId="0" xfId="2" applyFont="1" applyFill="1" applyAlignment="1">
      <alignment horizontal="center" vertical="top" wrapText="1"/>
    </xf>
    <xf numFmtId="0" fontId="23" fillId="0" borderId="0" xfId="2" applyFont="1" applyFill="1" applyBorder="1" applyAlignment="1">
      <alignment horizontal="center" vertical="top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41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1" fillId="0" borderId="0" xfId="6" applyFont="1" applyFill="1" applyAlignment="1" applyProtection="1">
      <alignment horizontal="center"/>
    </xf>
    <xf numFmtId="0" fontId="16" fillId="0" borderId="0" xfId="6" applyFont="1" applyFill="1" applyAlignment="1" applyProtection="1">
      <alignment horizontal="center"/>
    </xf>
    <xf numFmtId="0" fontId="61" fillId="0" borderId="26" xfId="6" applyFont="1" applyFill="1" applyBorder="1" applyAlignment="1" applyProtection="1">
      <alignment horizontal="center" vertical="center" wrapText="1"/>
    </xf>
    <xf numFmtId="2" fontId="61" fillId="0" borderId="26" xfId="6" applyNumberFormat="1" applyFont="1" applyFill="1" applyBorder="1" applyAlignment="1" applyProtection="1">
      <alignment horizontal="center"/>
    </xf>
    <xf numFmtId="0" fontId="16" fillId="0" borderId="26" xfId="6" applyFont="1" applyFill="1" applyBorder="1" applyProtection="1"/>
    <xf numFmtId="0" fontId="61" fillId="0" borderId="26" xfId="6" applyFont="1" applyFill="1" applyBorder="1" applyAlignment="1" applyProtection="1">
      <alignment horizontal="center"/>
    </xf>
    <xf numFmtId="0" fontId="16" fillId="0" borderId="26" xfId="6" applyFont="1" applyFill="1" applyBorder="1" applyAlignment="1" applyProtection="1">
      <alignment horizontal="center"/>
    </xf>
    <xf numFmtId="0" fontId="16" fillId="0" borderId="26" xfId="6" applyFont="1" applyFill="1" applyBorder="1" applyAlignment="1" applyProtection="1">
      <alignment horizontal="center" wrapText="1"/>
    </xf>
    <xf numFmtId="0" fontId="61" fillId="0" borderId="33" xfId="6" applyFont="1" applyFill="1" applyBorder="1" applyAlignment="1" applyProtection="1">
      <alignment horizontal="center" vertical="center"/>
    </xf>
    <xf numFmtId="0" fontId="61" fillId="0" borderId="0" xfId="6" applyFont="1" applyFill="1" applyAlignment="1" applyProtection="1">
      <alignment horizontal="center" vertical="center"/>
    </xf>
    <xf numFmtId="0" fontId="16" fillId="0" borderId="30" xfId="6" applyFont="1" applyFill="1" applyBorder="1" applyAlignment="1" applyProtection="1">
      <alignment horizontal="center"/>
    </xf>
    <xf numFmtId="0" fontId="16" fillId="0" borderId="0" xfId="6" applyFont="1" applyFill="1" applyAlignment="1" applyProtection="1">
      <alignment horizontal="center" vertical="center"/>
    </xf>
    <xf numFmtId="0" fontId="61" fillId="0" borderId="0" xfId="6" applyFont="1" applyFill="1" applyAlignment="1" applyProtection="1">
      <alignment horizontal="center" wrapText="1"/>
    </xf>
    <xf numFmtId="0" fontId="16" fillId="0" borderId="0" xfId="6" applyFont="1" applyFill="1" applyAlignment="1" applyProtection="1">
      <alignment horizontal="center" wrapText="1"/>
    </xf>
    <xf numFmtId="0" fontId="16" fillId="0" borderId="26" xfId="6" applyFont="1" applyFill="1" applyBorder="1" applyAlignment="1" applyProtection="1">
      <alignment horizontal="center" vertical="center"/>
    </xf>
    <xf numFmtId="0" fontId="16" fillId="0" borderId="0" xfId="6" applyFont="1" applyFill="1" applyProtection="1"/>
    <xf numFmtId="0" fontId="16" fillId="0" borderId="0" xfId="6" applyFont="1" applyFill="1" applyAlignment="1" applyProtection="1">
      <alignment vertical="center"/>
    </xf>
    <xf numFmtId="0" fontId="16" fillId="0" borderId="0" xfId="6" applyFont="1" applyFill="1" applyAlignment="1" applyProtection="1">
      <alignment horizontal="center" vertical="center" wrapText="1"/>
    </xf>
    <xf numFmtId="0" fontId="16" fillId="0" borderId="0" xfId="6" applyFont="1" applyFill="1" applyAlignment="1" applyProtection="1">
      <alignment wrapText="1"/>
    </xf>
    <xf numFmtId="0" fontId="16" fillId="0" borderId="26" xfId="6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/>
    <xf numFmtId="0" fontId="1" fillId="0" borderId="0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16" fillId="0" borderId="4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wrapText="1"/>
      <protection locked="0"/>
    </xf>
    <xf numFmtId="0" fontId="20" fillId="0" borderId="0" xfId="3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35" fillId="0" borderId="0" xfId="5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/>
      <protection locked="0"/>
    </xf>
    <xf numFmtId="1" fontId="36" fillId="0" borderId="13" xfId="0" applyNumberFormat="1" applyFont="1" applyBorder="1" applyAlignment="1" applyProtection="1">
      <alignment horizontal="center"/>
      <protection locked="0"/>
    </xf>
    <xf numFmtId="1" fontId="36" fillId="0" borderId="14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4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top" wrapText="1"/>
    </xf>
  </cellXfs>
  <cellStyles count="7">
    <cellStyle name="Įprastas 4" xfId="1"/>
    <cellStyle name="Normal 2" xfId="6"/>
    <cellStyle name="Normal_CF_ataskaitos_prie_mokejimo_tvarkos_040115" xfId="2"/>
    <cellStyle name="Normal_kontingento formos sav" xfId="3"/>
    <cellStyle name="Normal_Sheet1" xfId="4"/>
    <cellStyle name="Normal_TRECFORMantras2001333" xfId="5"/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view="pageLayout" zoomScaleNormal="100" workbookViewId="0"/>
  </sheetViews>
  <sheetFormatPr defaultColWidth="9.140625" defaultRowHeight="12.75"/>
  <cols>
    <col min="1" max="4" width="2" style="210" customWidth="1"/>
    <col min="5" max="5" width="2.140625" style="210" customWidth="1"/>
    <col min="6" max="6" width="3.5703125" style="210" customWidth="1"/>
    <col min="7" max="7" width="37.5703125" style="210" customWidth="1"/>
    <col min="8" max="8" width="4.7109375" style="210" customWidth="1"/>
    <col min="9" max="9" width="9" style="210" customWidth="1"/>
    <col min="10" max="10" width="11.7109375" style="210" customWidth="1"/>
    <col min="11" max="11" width="12.42578125" style="210" customWidth="1"/>
    <col min="12" max="12" width="10.140625" style="210" customWidth="1"/>
    <col min="13" max="13" width="0.140625" style="210" hidden="1" customWidth="1"/>
    <col min="14" max="14" width="6.140625" style="210" hidden="1" customWidth="1"/>
    <col min="15" max="15" width="8.85546875" style="210" hidden="1" customWidth="1"/>
    <col min="16" max="16" width="9.140625" style="210" hidden="1" customWidth="1"/>
    <col min="17" max="17" width="11.28515625" style="210" customWidth="1"/>
    <col min="18" max="18" width="34.42578125" style="210" customWidth="1"/>
    <col min="19" max="19" width="9.140625" style="210"/>
    <col min="20" max="16384" width="9.140625" style="213"/>
  </cols>
  <sheetData>
    <row r="1" spans="1:36" ht="15" customHeight="1">
      <c r="G1" s="212"/>
      <c r="H1" s="212"/>
      <c r="I1" s="213"/>
      <c r="J1" s="214" t="s">
        <v>207</v>
      </c>
      <c r="K1" s="214"/>
      <c r="L1" s="214"/>
      <c r="M1" s="215"/>
      <c r="N1" s="214"/>
      <c r="O1" s="214"/>
      <c r="P1" s="214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4.25" customHeight="1">
      <c r="H2" s="212"/>
      <c r="I2" s="213"/>
      <c r="J2" s="214" t="s">
        <v>208</v>
      </c>
      <c r="K2" s="214"/>
      <c r="L2" s="214"/>
      <c r="M2" s="215"/>
      <c r="N2" s="214"/>
      <c r="O2" s="214"/>
      <c r="P2" s="214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3.5" customHeight="1">
      <c r="H3" s="214"/>
      <c r="I3" s="212"/>
      <c r="J3" s="214" t="s">
        <v>209</v>
      </c>
      <c r="K3" s="214"/>
      <c r="L3" s="214"/>
      <c r="M3" s="215"/>
      <c r="N3" s="214"/>
      <c r="O3" s="214"/>
      <c r="P3" s="214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ht="14.25" customHeight="1">
      <c r="G4" s="216" t="s">
        <v>210</v>
      </c>
      <c r="H4" s="212"/>
      <c r="I4" s="213"/>
      <c r="J4" s="214" t="s">
        <v>211</v>
      </c>
      <c r="K4" s="214"/>
      <c r="L4" s="214"/>
      <c r="M4" s="215"/>
      <c r="N4" s="212"/>
      <c r="O4" s="212"/>
      <c r="P4" s="214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2" customHeight="1">
      <c r="H5" s="214"/>
      <c r="I5" s="213"/>
      <c r="J5" s="214" t="s">
        <v>212</v>
      </c>
      <c r="K5" s="214"/>
      <c r="L5" s="214"/>
      <c r="M5" s="215"/>
      <c r="N5" s="214"/>
      <c r="O5" s="214"/>
      <c r="P5" s="214"/>
      <c r="Q5" s="214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12" customHeight="1">
      <c r="G6" s="217" t="s">
        <v>213</v>
      </c>
      <c r="H6" s="214"/>
      <c r="I6" s="214"/>
      <c r="J6" s="218"/>
      <c r="K6" s="218"/>
      <c r="L6" s="219"/>
      <c r="M6" s="215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8.75" customHeight="1">
      <c r="A7" s="408" t="s">
        <v>214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215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4.25" customHeight="1">
      <c r="A8" s="342"/>
      <c r="B8" s="345"/>
      <c r="C8" s="345"/>
      <c r="D8" s="345"/>
      <c r="E8" s="345"/>
      <c r="F8" s="345"/>
      <c r="G8" s="410" t="s">
        <v>215</v>
      </c>
      <c r="H8" s="410"/>
      <c r="I8" s="410"/>
      <c r="J8" s="410"/>
      <c r="K8" s="410"/>
      <c r="L8" s="345"/>
      <c r="M8" s="215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16.5" customHeight="1">
      <c r="A9" s="411" t="s">
        <v>216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215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75" customHeight="1">
      <c r="A10" s="340"/>
      <c r="B10" s="340"/>
      <c r="C10" s="340"/>
      <c r="D10" s="340"/>
      <c r="E10" s="340"/>
      <c r="F10" s="340"/>
      <c r="G10" s="412" t="s">
        <v>217</v>
      </c>
      <c r="H10" s="412"/>
      <c r="I10" s="412"/>
      <c r="J10" s="412"/>
      <c r="K10" s="412"/>
      <c r="L10" s="340"/>
      <c r="M10" s="215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2" customHeight="1">
      <c r="A11" s="340"/>
      <c r="B11" s="340"/>
      <c r="C11" s="340"/>
      <c r="D11" s="340"/>
      <c r="E11" s="340"/>
      <c r="F11" s="340"/>
      <c r="G11" s="416" t="s">
        <v>218</v>
      </c>
      <c r="H11" s="416"/>
      <c r="I11" s="416"/>
      <c r="J11" s="416"/>
      <c r="K11" s="416"/>
      <c r="L11" s="34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9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2" customHeight="1">
      <c r="A13" s="340"/>
      <c r="B13" s="411" t="s">
        <v>219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12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12.75" customHeight="1">
      <c r="A15" s="340"/>
      <c r="B15" s="340"/>
      <c r="C15" s="340"/>
      <c r="D15" s="340"/>
      <c r="E15" s="340"/>
      <c r="F15" s="340"/>
      <c r="G15" s="412" t="s">
        <v>220</v>
      </c>
      <c r="H15" s="412"/>
      <c r="I15" s="412"/>
      <c r="J15" s="412"/>
      <c r="K15" s="412"/>
      <c r="L15" s="340"/>
    </row>
    <row r="16" spans="1:36" ht="11.25" customHeight="1">
      <c r="A16" s="340"/>
      <c r="B16" s="340"/>
      <c r="C16" s="340"/>
      <c r="D16" s="340"/>
      <c r="E16" s="340"/>
      <c r="F16" s="340"/>
      <c r="G16" s="416" t="s">
        <v>221</v>
      </c>
      <c r="H16" s="416"/>
      <c r="I16" s="416"/>
      <c r="J16" s="416"/>
      <c r="K16" s="416"/>
      <c r="L16" s="340"/>
    </row>
    <row r="17" spans="1:17" ht="15" customHeight="1">
      <c r="B17" s="213"/>
      <c r="C17" s="213"/>
      <c r="D17" s="213"/>
      <c r="E17" s="413" t="s">
        <v>222</v>
      </c>
      <c r="F17" s="413"/>
      <c r="G17" s="413"/>
      <c r="H17" s="413"/>
      <c r="I17" s="413"/>
      <c r="J17" s="413"/>
      <c r="K17" s="413"/>
      <c r="L17" s="213"/>
    </row>
    <row r="18" spans="1:17" ht="12" customHeight="1">
      <c r="A18" s="414" t="s">
        <v>223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220"/>
    </row>
    <row r="19" spans="1:17" ht="12" customHeight="1">
      <c r="J19" s="216"/>
      <c r="K19" s="221"/>
      <c r="L19" s="222" t="s">
        <v>224</v>
      </c>
      <c r="M19" s="220"/>
    </row>
    <row r="20" spans="1:17" ht="11.25" customHeight="1">
      <c r="J20" s="223" t="s">
        <v>225</v>
      </c>
      <c r="K20" s="214"/>
      <c r="L20" s="224"/>
      <c r="M20" s="220"/>
    </row>
    <row r="21" spans="1:17" ht="12" customHeight="1">
      <c r="E21" s="214"/>
      <c r="F21" s="214"/>
      <c r="I21" s="225"/>
      <c r="J21" s="225"/>
      <c r="K21" s="223" t="s">
        <v>226</v>
      </c>
      <c r="L21" s="224"/>
      <c r="M21" s="220"/>
    </row>
    <row r="22" spans="1:17" ht="14.25" customHeight="1">
      <c r="A22" s="415"/>
      <c r="B22" s="415"/>
      <c r="C22" s="415"/>
      <c r="D22" s="415"/>
      <c r="E22" s="415"/>
      <c r="F22" s="415"/>
      <c r="G22" s="415"/>
      <c r="H22" s="415"/>
      <c r="I22" s="415"/>
      <c r="K22" s="223" t="s">
        <v>228</v>
      </c>
      <c r="L22" s="226" t="s">
        <v>229</v>
      </c>
      <c r="M22" s="220"/>
    </row>
    <row r="23" spans="1:17" ht="14.25" customHeight="1">
      <c r="A23" s="415" t="s">
        <v>435</v>
      </c>
      <c r="B23" s="415"/>
      <c r="C23" s="415"/>
      <c r="D23" s="415"/>
      <c r="E23" s="415"/>
      <c r="F23" s="415"/>
      <c r="G23" s="415"/>
      <c r="H23" s="415"/>
      <c r="I23" s="415"/>
      <c r="J23" s="214" t="s">
        <v>231</v>
      </c>
      <c r="K23" s="227" t="s">
        <v>232</v>
      </c>
      <c r="L23" s="224"/>
      <c r="M23" s="220"/>
    </row>
    <row r="24" spans="1:17" ht="12.75" customHeight="1">
      <c r="G24" s="228" t="s">
        <v>233</v>
      </c>
      <c r="H24" s="229"/>
      <c r="I24" s="230"/>
      <c r="J24" s="231"/>
      <c r="K24" s="224"/>
      <c r="L24" s="224"/>
      <c r="M24" s="220"/>
    </row>
    <row r="25" spans="1:17" ht="13.5" customHeight="1">
      <c r="G25" s="408" t="s">
        <v>234</v>
      </c>
      <c r="H25" s="408"/>
      <c r="I25" s="232"/>
      <c r="J25" s="233"/>
      <c r="K25" s="224"/>
      <c r="L25" s="224"/>
      <c r="M25" s="220"/>
    </row>
    <row r="26" spans="1:17">
      <c r="A26" s="417"/>
      <c r="B26" s="417"/>
      <c r="C26" s="417"/>
      <c r="D26" s="417"/>
      <c r="E26" s="417"/>
      <c r="F26" s="417"/>
      <c r="G26" s="417"/>
      <c r="H26" s="417"/>
      <c r="I26" s="417"/>
      <c r="J26" s="234"/>
      <c r="K26" s="235"/>
      <c r="L26" s="236" t="s">
        <v>239</v>
      </c>
    </row>
    <row r="27" spans="1:17" ht="24" customHeight="1">
      <c r="A27" s="418" t="s">
        <v>43</v>
      </c>
      <c r="B27" s="419"/>
      <c r="C27" s="419"/>
      <c r="D27" s="419"/>
      <c r="E27" s="419"/>
      <c r="F27" s="419"/>
      <c r="G27" s="422" t="s">
        <v>44</v>
      </c>
      <c r="H27" s="424" t="s">
        <v>240</v>
      </c>
      <c r="I27" s="426" t="s">
        <v>241</v>
      </c>
      <c r="J27" s="427"/>
      <c r="K27" s="431" t="s">
        <v>242</v>
      </c>
      <c r="L27" s="433" t="s">
        <v>243</v>
      </c>
    </row>
    <row r="28" spans="1:17" ht="46.5" customHeight="1">
      <c r="A28" s="420"/>
      <c r="B28" s="421"/>
      <c r="C28" s="421"/>
      <c r="D28" s="421"/>
      <c r="E28" s="421"/>
      <c r="F28" s="421"/>
      <c r="G28" s="423"/>
      <c r="H28" s="425"/>
      <c r="I28" s="237" t="s">
        <v>244</v>
      </c>
      <c r="J28" s="238" t="s">
        <v>245</v>
      </c>
      <c r="K28" s="432"/>
      <c r="L28" s="434"/>
    </row>
    <row r="29" spans="1:17" ht="11.25" customHeight="1">
      <c r="A29" s="435" t="s">
        <v>246</v>
      </c>
      <c r="B29" s="436"/>
      <c r="C29" s="436"/>
      <c r="D29" s="436"/>
      <c r="E29" s="436"/>
      <c r="F29" s="437"/>
      <c r="G29" s="239">
        <v>2</v>
      </c>
      <c r="H29" s="240">
        <v>3</v>
      </c>
      <c r="I29" s="241" t="s">
        <v>247</v>
      </c>
      <c r="J29" s="242" t="s">
        <v>248</v>
      </c>
      <c r="K29" s="243">
        <v>6</v>
      </c>
      <c r="L29" s="243">
        <v>7</v>
      </c>
    </row>
    <row r="30" spans="1:17" s="251" customFormat="1" ht="14.25" customHeight="1">
      <c r="A30" s="244">
        <v>2</v>
      </c>
      <c r="B30" s="244"/>
      <c r="C30" s="245"/>
      <c r="D30" s="246"/>
      <c r="E30" s="244"/>
      <c r="F30" s="247"/>
      <c r="G30" s="246" t="s">
        <v>249</v>
      </c>
      <c r="H30" s="248">
        <v>1</v>
      </c>
      <c r="I30" s="249">
        <f>SUM(I31+I42+I61+I82+I89+I109+I131+I150+I160)</f>
        <v>559467</v>
      </c>
      <c r="J30" s="249">
        <f>SUM(J31+J42+J61+J82+J89+J109+J131+J150+J160)</f>
        <v>559467</v>
      </c>
      <c r="K30" s="250">
        <f>SUM(K31+K42+K61+K82+K89+K109+K131+K150+K160)</f>
        <v>544862.62</v>
      </c>
      <c r="L30" s="249">
        <f>SUM(L31+L42+L61+L82+L89+L109+L131+L150+L160)</f>
        <v>544862.62</v>
      </c>
    </row>
    <row r="31" spans="1:17" ht="16.5" customHeight="1">
      <c r="A31" s="244">
        <v>2</v>
      </c>
      <c r="B31" s="252">
        <v>1</v>
      </c>
      <c r="C31" s="253"/>
      <c r="D31" s="254"/>
      <c r="E31" s="255"/>
      <c r="F31" s="256"/>
      <c r="G31" s="257" t="s">
        <v>250</v>
      </c>
      <c r="H31" s="248">
        <v>2</v>
      </c>
      <c r="I31" s="249">
        <f>SUM(I32+I38)</f>
        <v>401440</v>
      </c>
      <c r="J31" s="249">
        <f>SUM(J32+J38)</f>
        <v>401440</v>
      </c>
      <c r="K31" s="258">
        <f>SUM(K32+K38)</f>
        <v>394071.93</v>
      </c>
      <c r="L31" s="259">
        <f>SUM(L32+L38)</f>
        <v>394071.93</v>
      </c>
    </row>
    <row r="32" spans="1:17" ht="14.25" hidden="1" customHeight="1" collapsed="1">
      <c r="A32" s="260">
        <v>2</v>
      </c>
      <c r="B32" s="260">
        <v>1</v>
      </c>
      <c r="C32" s="261">
        <v>1</v>
      </c>
      <c r="D32" s="262"/>
      <c r="E32" s="260"/>
      <c r="F32" s="263"/>
      <c r="G32" s="262" t="s">
        <v>45</v>
      </c>
      <c r="H32" s="248">
        <v>3</v>
      </c>
      <c r="I32" s="249">
        <f>SUM(I33)</f>
        <v>395440</v>
      </c>
      <c r="J32" s="249">
        <f>SUM(J33)</f>
        <v>395440</v>
      </c>
      <c r="K32" s="250">
        <f>SUM(K33)</f>
        <v>388089.44</v>
      </c>
      <c r="L32" s="249">
        <f>SUM(L33)</f>
        <v>388089.44</v>
      </c>
      <c r="Q32" s="264"/>
    </row>
    <row r="33" spans="1:19" ht="13.5" hidden="1" customHeight="1" collapsed="1">
      <c r="A33" s="265">
        <v>2</v>
      </c>
      <c r="B33" s="260">
        <v>1</v>
      </c>
      <c r="C33" s="261">
        <v>1</v>
      </c>
      <c r="D33" s="262">
        <v>1</v>
      </c>
      <c r="E33" s="260"/>
      <c r="F33" s="263"/>
      <c r="G33" s="262" t="s">
        <v>45</v>
      </c>
      <c r="H33" s="248">
        <v>4</v>
      </c>
      <c r="I33" s="249">
        <f>SUM(I34+I36)</f>
        <v>395440</v>
      </c>
      <c r="J33" s="249">
        <f t="shared" ref="J33:L34" si="0">SUM(J34)</f>
        <v>395440</v>
      </c>
      <c r="K33" s="249">
        <f t="shared" si="0"/>
        <v>388089.44</v>
      </c>
      <c r="L33" s="249">
        <f t="shared" si="0"/>
        <v>388089.44</v>
      </c>
      <c r="Q33" s="264"/>
      <c r="R33" s="264"/>
    </row>
    <row r="34" spans="1:19" ht="14.25" hidden="1" customHeight="1" collapsed="1">
      <c r="A34" s="265">
        <v>2</v>
      </c>
      <c r="B34" s="260">
        <v>1</v>
      </c>
      <c r="C34" s="261">
        <v>1</v>
      </c>
      <c r="D34" s="262">
        <v>1</v>
      </c>
      <c r="E34" s="260">
        <v>1</v>
      </c>
      <c r="F34" s="263"/>
      <c r="G34" s="262" t="s">
        <v>251</v>
      </c>
      <c r="H34" s="248">
        <v>5</v>
      </c>
      <c r="I34" s="250">
        <f>SUM(I35)</f>
        <v>395440</v>
      </c>
      <c r="J34" s="250">
        <f t="shared" si="0"/>
        <v>395440</v>
      </c>
      <c r="K34" s="250">
        <f t="shared" si="0"/>
        <v>388089.44</v>
      </c>
      <c r="L34" s="250">
        <f t="shared" si="0"/>
        <v>388089.44</v>
      </c>
      <c r="Q34" s="264"/>
      <c r="R34" s="264"/>
    </row>
    <row r="35" spans="1:19" ht="14.25" customHeight="1">
      <c r="A35" s="265">
        <v>2</v>
      </c>
      <c r="B35" s="260">
        <v>1</v>
      </c>
      <c r="C35" s="261">
        <v>1</v>
      </c>
      <c r="D35" s="262">
        <v>1</v>
      </c>
      <c r="E35" s="260">
        <v>1</v>
      </c>
      <c r="F35" s="263">
        <v>1</v>
      </c>
      <c r="G35" s="262" t="s">
        <v>251</v>
      </c>
      <c r="H35" s="248">
        <v>6</v>
      </c>
      <c r="I35" s="266">
        <v>395440</v>
      </c>
      <c r="J35" s="267">
        <v>395440</v>
      </c>
      <c r="K35" s="267">
        <v>388089.44</v>
      </c>
      <c r="L35" s="267">
        <v>388089.44</v>
      </c>
      <c r="Q35" s="264"/>
      <c r="R35" s="264"/>
    </row>
    <row r="36" spans="1:19" ht="12.75" hidden="1" customHeight="1" collapsed="1">
      <c r="A36" s="265">
        <v>2</v>
      </c>
      <c r="B36" s="260">
        <v>1</v>
      </c>
      <c r="C36" s="261">
        <v>1</v>
      </c>
      <c r="D36" s="262">
        <v>1</v>
      </c>
      <c r="E36" s="260">
        <v>2</v>
      </c>
      <c r="F36" s="263"/>
      <c r="G36" s="262" t="s">
        <v>252</v>
      </c>
      <c r="H36" s="248">
        <v>7</v>
      </c>
      <c r="I36" s="250">
        <f>I37</f>
        <v>0</v>
      </c>
      <c r="J36" s="250">
        <f>J37</f>
        <v>0</v>
      </c>
      <c r="K36" s="250">
        <f>K37</f>
        <v>0</v>
      </c>
      <c r="L36" s="250">
        <f>L37</f>
        <v>0</v>
      </c>
      <c r="Q36" s="264"/>
      <c r="R36" s="264"/>
    </row>
    <row r="37" spans="1:19" ht="12.75" hidden="1" customHeight="1" collapsed="1">
      <c r="A37" s="265">
        <v>2</v>
      </c>
      <c r="B37" s="260">
        <v>1</v>
      </c>
      <c r="C37" s="261">
        <v>1</v>
      </c>
      <c r="D37" s="262">
        <v>1</v>
      </c>
      <c r="E37" s="260">
        <v>2</v>
      </c>
      <c r="F37" s="263">
        <v>1</v>
      </c>
      <c r="G37" s="262" t="s">
        <v>252</v>
      </c>
      <c r="H37" s="248">
        <v>8</v>
      </c>
      <c r="I37" s="267">
        <v>0</v>
      </c>
      <c r="J37" s="268">
        <v>0</v>
      </c>
      <c r="K37" s="267">
        <v>0</v>
      </c>
      <c r="L37" s="268">
        <v>0</v>
      </c>
      <c r="Q37" s="264"/>
      <c r="R37" s="264"/>
    </row>
    <row r="38" spans="1:19" ht="13.5" hidden="1" customHeight="1" collapsed="1">
      <c r="A38" s="265">
        <v>2</v>
      </c>
      <c r="B38" s="260">
        <v>1</v>
      </c>
      <c r="C38" s="261">
        <v>2</v>
      </c>
      <c r="D38" s="262"/>
      <c r="E38" s="260"/>
      <c r="F38" s="263"/>
      <c r="G38" s="262" t="s">
        <v>253</v>
      </c>
      <c r="H38" s="248">
        <v>9</v>
      </c>
      <c r="I38" s="250">
        <f t="shared" ref="I38:L40" si="1">I39</f>
        <v>6000</v>
      </c>
      <c r="J38" s="249">
        <f t="shared" si="1"/>
        <v>6000</v>
      </c>
      <c r="K38" s="250">
        <f t="shared" si="1"/>
        <v>5982.49</v>
      </c>
      <c r="L38" s="249">
        <f t="shared" si="1"/>
        <v>5982.49</v>
      </c>
      <c r="Q38" s="264"/>
      <c r="R38" s="264"/>
    </row>
    <row r="39" spans="1:19" ht="15.75" hidden="1" customHeight="1" collapsed="1">
      <c r="A39" s="265">
        <v>2</v>
      </c>
      <c r="B39" s="260">
        <v>1</v>
      </c>
      <c r="C39" s="261">
        <v>2</v>
      </c>
      <c r="D39" s="262">
        <v>1</v>
      </c>
      <c r="E39" s="260"/>
      <c r="F39" s="263"/>
      <c r="G39" s="262" t="s">
        <v>253</v>
      </c>
      <c r="H39" s="248">
        <v>10</v>
      </c>
      <c r="I39" s="250">
        <f t="shared" si="1"/>
        <v>6000</v>
      </c>
      <c r="J39" s="249">
        <f t="shared" si="1"/>
        <v>6000</v>
      </c>
      <c r="K39" s="249">
        <f t="shared" si="1"/>
        <v>5982.49</v>
      </c>
      <c r="L39" s="249">
        <f t="shared" si="1"/>
        <v>5982.49</v>
      </c>
      <c r="Q39" s="264"/>
    </row>
    <row r="40" spans="1:19" ht="13.5" hidden="1" customHeight="1" collapsed="1">
      <c r="A40" s="265">
        <v>2</v>
      </c>
      <c r="B40" s="260">
        <v>1</v>
      </c>
      <c r="C40" s="261">
        <v>2</v>
      </c>
      <c r="D40" s="262">
        <v>1</v>
      </c>
      <c r="E40" s="260">
        <v>1</v>
      </c>
      <c r="F40" s="263"/>
      <c r="G40" s="262" t="s">
        <v>253</v>
      </c>
      <c r="H40" s="248">
        <v>11</v>
      </c>
      <c r="I40" s="249">
        <f t="shared" si="1"/>
        <v>6000</v>
      </c>
      <c r="J40" s="249">
        <f t="shared" si="1"/>
        <v>6000</v>
      </c>
      <c r="K40" s="249">
        <f t="shared" si="1"/>
        <v>5982.49</v>
      </c>
      <c r="L40" s="249">
        <f t="shared" si="1"/>
        <v>5982.49</v>
      </c>
      <c r="Q40" s="264"/>
      <c r="R40" s="264"/>
    </row>
    <row r="41" spans="1:19" ht="14.25" customHeight="1">
      <c r="A41" s="265">
        <v>2</v>
      </c>
      <c r="B41" s="260">
        <v>1</v>
      </c>
      <c r="C41" s="261">
        <v>2</v>
      </c>
      <c r="D41" s="262">
        <v>1</v>
      </c>
      <c r="E41" s="260">
        <v>1</v>
      </c>
      <c r="F41" s="263">
        <v>1</v>
      </c>
      <c r="G41" s="262" t="s">
        <v>253</v>
      </c>
      <c r="H41" s="248">
        <v>12</v>
      </c>
      <c r="I41" s="268">
        <v>6000</v>
      </c>
      <c r="J41" s="267">
        <v>6000</v>
      </c>
      <c r="K41" s="267">
        <v>5982.49</v>
      </c>
      <c r="L41" s="267">
        <v>5982.49</v>
      </c>
      <c r="Q41" s="264"/>
      <c r="R41" s="264"/>
    </row>
    <row r="42" spans="1:19" ht="16.5" customHeight="1">
      <c r="A42" s="269">
        <v>2</v>
      </c>
      <c r="B42" s="270">
        <v>2</v>
      </c>
      <c r="C42" s="253"/>
      <c r="D42" s="254"/>
      <c r="E42" s="255"/>
      <c r="F42" s="256"/>
      <c r="G42" s="257" t="s">
        <v>254</v>
      </c>
      <c r="H42" s="248">
        <v>13</v>
      </c>
      <c r="I42" s="271">
        <f t="shared" ref="I42:L44" si="2">I43</f>
        <v>157348</v>
      </c>
      <c r="J42" s="272">
        <f t="shared" si="2"/>
        <v>157348</v>
      </c>
      <c r="K42" s="271">
        <f t="shared" si="2"/>
        <v>150385.16999999998</v>
      </c>
      <c r="L42" s="271">
        <f t="shared" si="2"/>
        <v>150385.16999999998</v>
      </c>
    </row>
    <row r="43" spans="1:19" ht="27" hidden="1" customHeight="1" collapsed="1">
      <c r="A43" s="265">
        <v>2</v>
      </c>
      <c r="B43" s="260">
        <v>2</v>
      </c>
      <c r="C43" s="261">
        <v>1</v>
      </c>
      <c r="D43" s="262"/>
      <c r="E43" s="260"/>
      <c r="F43" s="263"/>
      <c r="G43" s="254" t="s">
        <v>254</v>
      </c>
      <c r="H43" s="248">
        <v>14</v>
      </c>
      <c r="I43" s="249">
        <f t="shared" si="2"/>
        <v>157348</v>
      </c>
      <c r="J43" s="250">
        <f t="shared" si="2"/>
        <v>157348</v>
      </c>
      <c r="K43" s="249">
        <f t="shared" si="2"/>
        <v>150385.16999999998</v>
      </c>
      <c r="L43" s="250">
        <f t="shared" si="2"/>
        <v>150385.16999999998</v>
      </c>
      <c r="Q43" s="264"/>
      <c r="S43" s="264"/>
    </row>
    <row r="44" spans="1:19" ht="15.75" hidden="1" customHeight="1" collapsed="1">
      <c r="A44" s="265">
        <v>2</v>
      </c>
      <c r="B44" s="260">
        <v>2</v>
      </c>
      <c r="C44" s="261">
        <v>1</v>
      </c>
      <c r="D44" s="262">
        <v>1</v>
      </c>
      <c r="E44" s="260"/>
      <c r="F44" s="263"/>
      <c r="G44" s="254" t="s">
        <v>254</v>
      </c>
      <c r="H44" s="248">
        <v>15</v>
      </c>
      <c r="I44" s="249">
        <f t="shared" si="2"/>
        <v>157348</v>
      </c>
      <c r="J44" s="250">
        <f t="shared" si="2"/>
        <v>157348</v>
      </c>
      <c r="K44" s="259">
        <f t="shared" si="2"/>
        <v>150385.16999999998</v>
      </c>
      <c r="L44" s="259">
        <f t="shared" si="2"/>
        <v>150385.16999999998</v>
      </c>
      <c r="Q44" s="264"/>
      <c r="R44" s="264"/>
    </row>
    <row r="45" spans="1:19" ht="24.75" hidden="1" customHeight="1" collapsed="1">
      <c r="A45" s="273">
        <v>2</v>
      </c>
      <c r="B45" s="274">
        <v>2</v>
      </c>
      <c r="C45" s="275">
        <v>1</v>
      </c>
      <c r="D45" s="276">
        <v>1</v>
      </c>
      <c r="E45" s="274">
        <v>1</v>
      </c>
      <c r="F45" s="277"/>
      <c r="G45" s="254" t="s">
        <v>254</v>
      </c>
      <c r="H45" s="248">
        <v>16</v>
      </c>
      <c r="I45" s="278">
        <f>SUM(I46:I60)</f>
        <v>157348</v>
      </c>
      <c r="J45" s="278">
        <f>SUM(J46:J60)</f>
        <v>157348</v>
      </c>
      <c r="K45" s="279">
        <f>SUM(K46:K60)</f>
        <v>150385.16999999998</v>
      </c>
      <c r="L45" s="279">
        <f>SUM(L46:L60)</f>
        <v>150385.16999999998</v>
      </c>
      <c r="Q45" s="264"/>
      <c r="R45" s="264"/>
    </row>
    <row r="46" spans="1:19" ht="15.75" customHeight="1">
      <c r="A46" s="265">
        <v>2</v>
      </c>
      <c r="B46" s="260">
        <v>2</v>
      </c>
      <c r="C46" s="261">
        <v>1</v>
      </c>
      <c r="D46" s="262">
        <v>1</v>
      </c>
      <c r="E46" s="260">
        <v>1</v>
      </c>
      <c r="F46" s="280">
        <v>1</v>
      </c>
      <c r="G46" s="262" t="s">
        <v>46</v>
      </c>
      <c r="H46" s="248">
        <v>17</v>
      </c>
      <c r="I46" s="267">
        <v>1794</v>
      </c>
      <c r="J46" s="267">
        <v>1794</v>
      </c>
      <c r="K46" s="267">
        <v>1794</v>
      </c>
      <c r="L46" s="267">
        <v>1794</v>
      </c>
      <c r="Q46" s="264"/>
      <c r="R46" s="264"/>
    </row>
    <row r="47" spans="1:19" ht="26.25" customHeight="1">
      <c r="A47" s="265">
        <v>2</v>
      </c>
      <c r="B47" s="260">
        <v>2</v>
      </c>
      <c r="C47" s="261">
        <v>1</v>
      </c>
      <c r="D47" s="262">
        <v>1</v>
      </c>
      <c r="E47" s="260">
        <v>1</v>
      </c>
      <c r="F47" s="263">
        <v>2</v>
      </c>
      <c r="G47" s="262" t="s">
        <v>255</v>
      </c>
      <c r="H47" s="248">
        <v>18</v>
      </c>
      <c r="I47" s="267">
        <v>800</v>
      </c>
      <c r="J47" s="267">
        <v>800</v>
      </c>
      <c r="K47" s="267">
        <v>784.24</v>
      </c>
      <c r="L47" s="267">
        <v>784.24</v>
      </c>
      <c r="Q47" s="264"/>
      <c r="R47" s="264"/>
    </row>
    <row r="48" spans="1:19" ht="20.25" customHeight="1">
      <c r="A48" s="265">
        <v>2</v>
      </c>
      <c r="B48" s="260">
        <v>2</v>
      </c>
      <c r="C48" s="261">
        <v>1</v>
      </c>
      <c r="D48" s="262">
        <v>1</v>
      </c>
      <c r="E48" s="260">
        <v>1</v>
      </c>
      <c r="F48" s="263">
        <v>5</v>
      </c>
      <c r="G48" s="262" t="s">
        <v>256</v>
      </c>
      <c r="H48" s="248">
        <v>19</v>
      </c>
      <c r="I48" s="267">
        <v>2361</v>
      </c>
      <c r="J48" s="267">
        <v>2361</v>
      </c>
      <c r="K48" s="267">
        <v>2160.92</v>
      </c>
      <c r="L48" s="267">
        <v>2160.92</v>
      </c>
      <c r="Q48" s="264"/>
      <c r="R48" s="264"/>
    </row>
    <row r="49" spans="1:19" ht="27" customHeight="1">
      <c r="A49" s="265">
        <v>2</v>
      </c>
      <c r="B49" s="260">
        <v>2</v>
      </c>
      <c r="C49" s="261">
        <v>1</v>
      </c>
      <c r="D49" s="262">
        <v>1</v>
      </c>
      <c r="E49" s="260">
        <v>1</v>
      </c>
      <c r="F49" s="263">
        <v>6</v>
      </c>
      <c r="G49" s="262" t="s">
        <v>257</v>
      </c>
      <c r="H49" s="248">
        <v>20</v>
      </c>
      <c r="I49" s="267">
        <v>17354</v>
      </c>
      <c r="J49" s="267">
        <v>17354</v>
      </c>
      <c r="K49" s="267">
        <v>15853.83</v>
      </c>
      <c r="L49" s="267">
        <v>15853.83</v>
      </c>
      <c r="Q49" s="264"/>
      <c r="R49" s="264"/>
    </row>
    <row r="50" spans="1:19" ht="26.25" hidden="1" customHeight="1" collapsed="1">
      <c r="A50" s="281">
        <v>2</v>
      </c>
      <c r="B50" s="255">
        <v>2</v>
      </c>
      <c r="C50" s="253">
        <v>1</v>
      </c>
      <c r="D50" s="254">
        <v>1</v>
      </c>
      <c r="E50" s="255">
        <v>1</v>
      </c>
      <c r="F50" s="256">
        <v>7</v>
      </c>
      <c r="G50" s="254" t="s">
        <v>258</v>
      </c>
      <c r="H50" s="248">
        <v>21</v>
      </c>
      <c r="I50" s="267">
        <v>0</v>
      </c>
      <c r="J50" s="267">
        <v>0</v>
      </c>
      <c r="K50" s="267">
        <v>0</v>
      </c>
      <c r="L50" s="267">
        <v>0</v>
      </c>
      <c r="Q50" s="264"/>
      <c r="R50" s="264"/>
    </row>
    <row r="51" spans="1:19" ht="15" customHeight="1">
      <c r="A51" s="265">
        <v>2</v>
      </c>
      <c r="B51" s="260">
        <v>2</v>
      </c>
      <c r="C51" s="261">
        <v>1</v>
      </c>
      <c r="D51" s="262">
        <v>1</v>
      </c>
      <c r="E51" s="260">
        <v>1</v>
      </c>
      <c r="F51" s="263">
        <v>11</v>
      </c>
      <c r="G51" s="262" t="s">
        <v>47</v>
      </c>
      <c r="H51" s="248">
        <v>22</v>
      </c>
      <c r="I51" s="268">
        <v>400</v>
      </c>
      <c r="J51" s="267">
        <v>400</v>
      </c>
      <c r="K51" s="267">
        <v>171</v>
      </c>
      <c r="L51" s="267">
        <v>171</v>
      </c>
      <c r="Q51" s="264"/>
      <c r="R51" s="264"/>
    </row>
    <row r="52" spans="1:19" ht="15.75" hidden="1" customHeight="1" collapsed="1">
      <c r="A52" s="273">
        <v>2</v>
      </c>
      <c r="B52" s="282">
        <v>2</v>
      </c>
      <c r="C52" s="283">
        <v>1</v>
      </c>
      <c r="D52" s="283">
        <v>1</v>
      </c>
      <c r="E52" s="283">
        <v>1</v>
      </c>
      <c r="F52" s="284">
        <v>12</v>
      </c>
      <c r="G52" s="285" t="s">
        <v>48</v>
      </c>
      <c r="H52" s="248">
        <v>23</v>
      </c>
      <c r="I52" s="286">
        <v>0</v>
      </c>
      <c r="J52" s="267">
        <v>0</v>
      </c>
      <c r="K52" s="267">
        <v>0</v>
      </c>
      <c r="L52" s="267">
        <v>0</v>
      </c>
      <c r="Q52" s="264"/>
      <c r="R52" s="264"/>
    </row>
    <row r="53" spans="1:19" ht="25.5" customHeight="1">
      <c r="A53" s="265">
        <v>2</v>
      </c>
      <c r="B53" s="260">
        <v>2</v>
      </c>
      <c r="C53" s="261">
        <v>1</v>
      </c>
      <c r="D53" s="261">
        <v>1</v>
      </c>
      <c r="E53" s="261">
        <v>1</v>
      </c>
      <c r="F53" s="263">
        <v>14</v>
      </c>
      <c r="G53" s="287" t="s">
        <v>259</v>
      </c>
      <c r="H53" s="248">
        <v>24</v>
      </c>
      <c r="I53" s="268">
        <v>2378</v>
      </c>
      <c r="J53" s="268">
        <v>2378</v>
      </c>
      <c r="K53" s="268">
        <v>1951.41</v>
      </c>
      <c r="L53" s="268">
        <v>1951.41</v>
      </c>
      <c r="Q53" s="264"/>
      <c r="R53" s="264"/>
    </row>
    <row r="54" spans="1:19" ht="27.75" customHeight="1">
      <c r="A54" s="265">
        <v>2</v>
      </c>
      <c r="B54" s="260">
        <v>2</v>
      </c>
      <c r="C54" s="261">
        <v>1</v>
      </c>
      <c r="D54" s="261">
        <v>1</v>
      </c>
      <c r="E54" s="261">
        <v>1</v>
      </c>
      <c r="F54" s="263">
        <v>15</v>
      </c>
      <c r="G54" s="262" t="s">
        <v>260</v>
      </c>
      <c r="H54" s="248">
        <v>25</v>
      </c>
      <c r="I54" s="268">
        <v>16700</v>
      </c>
      <c r="J54" s="267">
        <v>16700</v>
      </c>
      <c r="K54" s="267">
        <v>16682.68</v>
      </c>
      <c r="L54" s="267">
        <v>16682.68</v>
      </c>
      <c r="Q54" s="264"/>
      <c r="R54" s="264"/>
    </row>
    <row r="55" spans="1:19" ht="15.75" customHeight="1">
      <c r="A55" s="265">
        <v>2</v>
      </c>
      <c r="B55" s="260">
        <v>2</v>
      </c>
      <c r="C55" s="261">
        <v>1</v>
      </c>
      <c r="D55" s="261">
        <v>1</v>
      </c>
      <c r="E55" s="261">
        <v>1</v>
      </c>
      <c r="F55" s="263">
        <v>16</v>
      </c>
      <c r="G55" s="262" t="s">
        <v>49</v>
      </c>
      <c r="H55" s="248">
        <v>26</v>
      </c>
      <c r="I55" s="268">
        <v>1300</v>
      </c>
      <c r="J55" s="267">
        <v>1300</v>
      </c>
      <c r="K55" s="267">
        <v>1297</v>
      </c>
      <c r="L55" s="267">
        <v>1297</v>
      </c>
      <c r="Q55" s="264"/>
      <c r="R55" s="264"/>
    </row>
    <row r="56" spans="1:19" ht="27.75" hidden="1" customHeight="1" collapsed="1">
      <c r="A56" s="265">
        <v>2</v>
      </c>
      <c r="B56" s="260">
        <v>2</v>
      </c>
      <c r="C56" s="261">
        <v>1</v>
      </c>
      <c r="D56" s="261">
        <v>1</v>
      </c>
      <c r="E56" s="261">
        <v>1</v>
      </c>
      <c r="F56" s="263">
        <v>17</v>
      </c>
      <c r="G56" s="262" t="s">
        <v>261</v>
      </c>
      <c r="H56" s="248">
        <v>27</v>
      </c>
      <c r="I56" s="268">
        <v>0</v>
      </c>
      <c r="J56" s="268">
        <v>0</v>
      </c>
      <c r="K56" s="268">
        <v>0</v>
      </c>
      <c r="L56" s="268">
        <v>0</v>
      </c>
      <c r="Q56" s="264"/>
      <c r="R56" s="264"/>
    </row>
    <row r="57" spans="1:19" ht="14.25" customHeight="1">
      <c r="A57" s="265">
        <v>2</v>
      </c>
      <c r="B57" s="260">
        <v>2</v>
      </c>
      <c r="C57" s="261">
        <v>1</v>
      </c>
      <c r="D57" s="261">
        <v>1</v>
      </c>
      <c r="E57" s="261">
        <v>1</v>
      </c>
      <c r="F57" s="263">
        <v>20</v>
      </c>
      <c r="G57" s="262" t="s">
        <v>50</v>
      </c>
      <c r="H57" s="248">
        <v>28</v>
      </c>
      <c r="I57" s="268">
        <v>34143</v>
      </c>
      <c r="J57" s="267">
        <v>34143</v>
      </c>
      <c r="K57" s="267">
        <v>32640.95</v>
      </c>
      <c r="L57" s="267">
        <v>32640.95</v>
      </c>
      <c r="Q57" s="264"/>
      <c r="R57" s="264"/>
    </row>
    <row r="58" spans="1:19" ht="27.75" customHeight="1">
      <c r="A58" s="265">
        <v>2</v>
      </c>
      <c r="B58" s="260">
        <v>2</v>
      </c>
      <c r="C58" s="261">
        <v>1</v>
      </c>
      <c r="D58" s="261">
        <v>1</v>
      </c>
      <c r="E58" s="261">
        <v>1</v>
      </c>
      <c r="F58" s="263">
        <v>21</v>
      </c>
      <c r="G58" s="262" t="s">
        <v>51</v>
      </c>
      <c r="H58" s="248">
        <v>29</v>
      </c>
      <c r="I58" s="268">
        <v>1870</v>
      </c>
      <c r="J58" s="267">
        <v>1870</v>
      </c>
      <c r="K58" s="267">
        <v>1417.93</v>
      </c>
      <c r="L58" s="267">
        <v>1417.93</v>
      </c>
      <c r="Q58" s="264"/>
      <c r="R58" s="264"/>
    </row>
    <row r="59" spans="1:19" ht="12" hidden="1" customHeight="1" collapsed="1">
      <c r="A59" s="265">
        <v>2</v>
      </c>
      <c r="B59" s="260">
        <v>2</v>
      </c>
      <c r="C59" s="261">
        <v>1</v>
      </c>
      <c r="D59" s="261">
        <v>1</v>
      </c>
      <c r="E59" s="261">
        <v>1</v>
      </c>
      <c r="F59" s="263">
        <v>22</v>
      </c>
      <c r="G59" s="262" t="s">
        <v>52</v>
      </c>
      <c r="H59" s="248">
        <v>30</v>
      </c>
      <c r="I59" s="268">
        <v>0</v>
      </c>
      <c r="J59" s="267">
        <v>0</v>
      </c>
      <c r="K59" s="267">
        <v>0</v>
      </c>
      <c r="L59" s="267">
        <v>0</v>
      </c>
      <c r="Q59" s="264"/>
      <c r="R59" s="264"/>
    </row>
    <row r="60" spans="1:19" ht="15" customHeight="1">
      <c r="A60" s="265">
        <v>2</v>
      </c>
      <c r="B60" s="260">
        <v>2</v>
      </c>
      <c r="C60" s="261">
        <v>1</v>
      </c>
      <c r="D60" s="261">
        <v>1</v>
      </c>
      <c r="E60" s="261">
        <v>1</v>
      </c>
      <c r="F60" s="263">
        <v>30</v>
      </c>
      <c r="G60" s="262" t="s">
        <v>53</v>
      </c>
      <c r="H60" s="248">
        <v>31</v>
      </c>
      <c r="I60" s="268">
        <v>78248</v>
      </c>
      <c r="J60" s="267">
        <v>78248</v>
      </c>
      <c r="K60" s="267">
        <v>75631.210000000006</v>
      </c>
      <c r="L60" s="267">
        <v>75631.210000000006</v>
      </c>
      <c r="Q60" s="264"/>
      <c r="R60" s="264"/>
    </row>
    <row r="61" spans="1:19" ht="14.25" hidden="1" customHeight="1" collapsed="1">
      <c r="A61" s="288">
        <v>2</v>
      </c>
      <c r="B61" s="289">
        <v>3</v>
      </c>
      <c r="C61" s="252"/>
      <c r="D61" s="253"/>
      <c r="E61" s="253"/>
      <c r="F61" s="256"/>
      <c r="G61" s="290" t="s">
        <v>262</v>
      </c>
      <c r="H61" s="248">
        <v>32</v>
      </c>
      <c r="I61" s="271">
        <f>I62</f>
        <v>0</v>
      </c>
      <c r="J61" s="271">
        <f>J62</f>
        <v>0</v>
      </c>
      <c r="K61" s="271">
        <f>K62</f>
        <v>0</v>
      </c>
      <c r="L61" s="271">
        <f>L62</f>
        <v>0</v>
      </c>
    </row>
    <row r="62" spans="1:19" ht="13.5" hidden="1" customHeight="1" collapsed="1">
      <c r="A62" s="265">
        <v>2</v>
      </c>
      <c r="B62" s="260">
        <v>3</v>
      </c>
      <c r="C62" s="261">
        <v>1</v>
      </c>
      <c r="D62" s="261"/>
      <c r="E62" s="261"/>
      <c r="F62" s="263"/>
      <c r="G62" s="262" t="s">
        <v>263</v>
      </c>
      <c r="H62" s="248">
        <v>33</v>
      </c>
      <c r="I62" s="249">
        <f>SUM(I63+I68+I73)</f>
        <v>0</v>
      </c>
      <c r="J62" s="291">
        <f>SUM(J63+J68+J73)</f>
        <v>0</v>
      </c>
      <c r="K62" s="250">
        <f>SUM(K63+K68+K73)</f>
        <v>0</v>
      </c>
      <c r="L62" s="249">
        <f>SUM(L63+L68+L73)</f>
        <v>0</v>
      </c>
      <c r="Q62" s="264"/>
      <c r="S62" s="264"/>
    </row>
    <row r="63" spans="1:19" ht="15" hidden="1" customHeight="1" collapsed="1">
      <c r="A63" s="265">
        <v>2</v>
      </c>
      <c r="B63" s="260">
        <v>3</v>
      </c>
      <c r="C63" s="261">
        <v>1</v>
      </c>
      <c r="D63" s="261">
        <v>1</v>
      </c>
      <c r="E63" s="261"/>
      <c r="F63" s="263"/>
      <c r="G63" s="262" t="s">
        <v>264</v>
      </c>
      <c r="H63" s="248">
        <v>34</v>
      </c>
      <c r="I63" s="249">
        <f>I64</f>
        <v>0</v>
      </c>
      <c r="J63" s="291">
        <f>J64</f>
        <v>0</v>
      </c>
      <c r="K63" s="250">
        <f>K64</f>
        <v>0</v>
      </c>
      <c r="L63" s="249">
        <f>L64</f>
        <v>0</v>
      </c>
      <c r="Q63" s="264"/>
      <c r="R63" s="264"/>
    </row>
    <row r="64" spans="1:19" ht="13.5" hidden="1" customHeight="1" collapsed="1">
      <c r="A64" s="265">
        <v>2</v>
      </c>
      <c r="B64" s="260">
        <v>3</v>
      </c>
      <c r="C64" s="261">
        <v>1</v>
      </c>
      <c r="D64" s="261">
        <v>1</v>
      </c>
      <c r="E64" s="261">
        <v>1</v>
      </c>
      <c r="F64" s="263"/>
      <c r="G64" s="262" t="s">
        <v>264</v>
      </c>
      <c r="H64" s="248">
        <v>35</v>
      </c>
      <c r="I64" s="249">
        <f>SUM(I65:I67)</f>
        <v>0</v>
      </c>
      <c r="J64" s="291">
        <f>SUM(J65:J67)</f>
        <v>0</v>
      </c>
      <c r="K64" s="250">
        <f>SUM(K65:K67)</f>
        <v>0</v>
      </c>
      <c r="L64" s="249">
        <f>SUM(L65:L67)</f>
        <v>0</v>
      </c>
      <c r="Q64" s="264"/>
      <c r="R64" s="264"/>
    </row>
    <row r="65" spans="1:18" ht="25.5" hidden="1" customHeight="1" collapsed="1">
      <c r="A65" s="265">
        <v>2</v>
      </c>
      <c r="B65" s="260">
        <v>3</v>
      </c>
      <c r="C65" s="261">
        <v>1</v>
      </c>
      <c r="D65" s="261">
        <v>1</v>
      </c>
      <c r="E65" s="261">
        <v>1</v>
      </c>
      <c r="F65" s="263">
        <v>1</v>
      </c>
      <c r="G65" s="262" t="s">
        <v>265</v>
      </c>
      <c r="H65" s="248">
        <v>36</v>
      </c>
      <c r="I65" s="268">
        <v>0</v>
      </c>
      <c r="J65" s="268">
        <v>0</v>
      </c>
      <c r="K65" s="268">
        <v>0</v>
      </c>
      <c r="L65" s="268">
        <v>0</v>
      </c>
      <c r="Q65" s="264"/>
      <c r="R65" s="264"/>
    </row>
    <row r="66" spans="1:18" ht="19.5" hidden="1" customHeight="1" collapsed="1">
      <c r="A66" s="265">
        <v>2</v>
      </c>
      <c r="B66" s="255">
        <v>3</v>
      </c>
      <c r="C66" s="253">
        <v>1</v>
      </c>
      <c r="D66" s="253">
        <v>1</v>
      </c>
      <c r="E66" s="253">
        <v>1</v>
      </c>
      <c r="F66" s="256">
        <v>2</v>
      </c>
      <c r="G66" s="254" t="s">
        <v>266</v>
      </c>
      <c r="H66" s="248">
        <v>37</v>
      </c>
      <c r="I66" s="266">
        <v>0</v>
      </c>
      <c r="J66" s="266">
        <v>0</v>
      </c>
      <c r="K66" s="266">
        <v>0</v>
      </c>
      <c r="L66" s="266">
        <v>0</v>
      </c>
      <c r="Q66" s="264"/>
      <c r="R66" s="264"/>
    </row>
    <row r="67" spans="1:18" ht="16.5" hidden="1" customHeight="1" collapsed="1">
      <c r="A67" s="260">
        <v>2</v>
      </c>
      <c r="B67" s="261">
        <v>3</v>
      </c>
      <c r="C67" s="261">
        <v>1</v>
      </c>
      <c r="D67" s="261">
        <v>1</v>
      </c>
      <c r="E67" s="261">
        <v>1</v>
      </c>
      <c r="F67" s="263">
        <v>3</v>
      </c>
      <c r="G67" s="262" t="s">
        <v>267</v>
      </c>
      <c r="H67" s="248">
        <v>38</v>
      </c>
      <c r="I67" s="268">
        <v>0</v>
      </c>
      <c r="J67" s="268">
        <v>0</v>
      </c>
      <c r="K67" s="268">
        <v>0</v>
      </c>
      <c r="L67" s="268">
        <v>0</v>
      </c>
      <c r="Q67" s="264"/>
      <c r="R67" s="264"/>
    </row>
    <row r="68" spans="1:18" ht="29.25" hidden="1" customHeight="1" collapsed="1">
      <c r="A68" s="255">
        <v>2</v>
      </c>
      <c r="B68" s="253">
        <v>3</v>
      </c>
      <c r="C68" s="253">
        <v>1</v>
      </c>
      <c r="D68" s="253">
        <v>2</v>
      </c>
      <c r="E68" s="253"/>
      <c r="F68" s="256"/>
      <c r="G68" s="254" t="s">
        <v>268</v>
      </c>
      <c r="H68" s="248">
        <v>39</v>
      </c>
      <c r="I68" s="271">
        <f>I69</f>
        <v>0</v>
      </c>
      <c r="J68" s="292">
        <f>J69</f>
        <v>0</v>
      </c>
      <c r="K68" s="272">
        <f>K69</f>
        <v>0</v>
      </c>
      <c r="L68" s="272">
        <f>L69</f>
        <v>0</v>
      </c>
      <c r="Q68" s="264"/>
      <c r="R68" s="264"/>
    </row>
    <row r="69" spans="1:18" ht="27" hidden="1" customHeight="1" collapsed="1">
      <c r="A69" s="274">
        <v>2</v>
      </c>
      <c r="B69" s="275">
        <v>3</v>
      </c>
      <c r="C69" s="275">
        <v>1</v>
      </c>
      <c r="D69" s="275">
        <v>2</v>
      </c>
      <c r="E69" s="275">
        <v>1</v>
      </c>
      <c r="F69" s="277"/>
      <c r="G69" s="254" t="s">
        <v>268</v>
      </c>
      <c r="H69" s="248">
        <v>40</v>
      </c>
      <c r="I69" s="259">
        <f>SUM(I70:I72)</f>
        <v>0</v>
      </c>
      <c r="J69" s="293">
        <f>SUM(J70:J72)</f>
        <v>0</v>
      </c>
      <c r="K69" s="258">
        <f>SUM(K70:K72)</f>
        <v>0</v>
      </c>
      <c r="L69" s="250">
        <f>SUM(L70:L72)</f>
        <v>0</v>
      </c>
      <c r="Q69" s="264"/>
      <c r="R69" s="264"/>
    </row>
    <row r="70" spans="1:18" ht="27" hidden="1" customHeight="1" collapsed="1">
      <c r="A70" s="260">
        <v>2</v>
      </c>
      <c r="B70" s="261">
        <v>3</v>
      </c>
      <c r="C70" s="261">
        <v>1</v>
      </c>
      <c r="D70" s="261">
        <v>2</v>
      </c>
      <c r="E70" s="261">
        <v>1</v>
      </c>
      <c r="F70" s="263">
        <v>1</v>
      </c>
      <c r="G70" s="265" t="s">
        <v>265</v>
      </c>
      <c r="H70" s="248">
        <v>41</v>
      </c>
      <c r="I70" s="268">
        <v>0</v>
      </c>
      <c r="J70" s="268">
        <v>0</v>
      </c>
      <c r="K70" s="268">
        <v>0</v>
      </c>
      <c r="L70" s="268">
        <v>0</v>
      </c>
      <c r="Q70" s="264"/>
      <c r="R70" s="264"/>
    </row>
    <row r="71" spans="1:18" ht="16.5" hidden="1" customHeight="1" collapsed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3">
        <v>2</v>
      </c>
      <c r="G71" s="265" t="s">
        <v>266</v>
      </c>
      <c r="H71" s="248">
        <v>42</v>
      </c>
      <c r="I71" s="268">
        <v>0</v>
      </c>
      <c r="J71" s="268">
        <v>0</v>
      </c>
      <c r="K71" s="268">
        <v>0</v>
      </c>
      <c r="L71" s="268">
        <v>0</v>
      </c>
      <c r="Q71" s="264"/>
      <c r="R71" s="264"/>
    </row>
    <row r="72" spans="1:18" ht="15" hidden="1" customHeight="1" collapsed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3">
        <v>3</v>
      </c>
      <c r="G72" s="265" t="s">
        <v>267</v>
      </c>
      <c r="H72" s="248">
        <v>43</v>
      </c>
      <c r="I72" s="268">
        <v>0</v>
      </c>
      <c r="J72" s="268">
        <v>0</v>
      </c>
      <c r="K72" s="268">
        <v>0</v>
      </c>
      <c r="L72" s="268">
        <v>0</v>
      </c>
      <c r="Q72" s="264"/>
      <c r="R72" s="264"/>
    </row>
    <row r="73" spans="1:18" ht="27.75" hidden="1" customHeight="1" collapsed="1">
      <c r="A73" s="260">
        <v>2</v>
      </c>
      <c r="B73" s="261">
        <v>3</v>
      </c>
      <c r="C73" s="261">
        <v>1</v>
      </c>
      <c r="D73" s="261">
        <v>3</v>
      </c>
      <c r="E73" s="261"/>
      <c r="F73" s="263"/>
      <c r="G73" s="265" t="s">
        <v>269</v>
      </c>
      <c r="H73" s="248">
        <v>44</v>
      </c>
      <c r="I73" s="249">
        <f>I74</f>
        <v>0</v>
      </c>
      <c r="J73" s="291">
        <f>J74</f>
        <v>0</v>
      </c>
      <c r="K73" s="250">
        <f>K74</f>
        <v>0</v>
      </c>
      <c r="L73" s="250">
        <f>L74</f>
        <v>0</v>
      </c>
      <c r="Q73" s="264"/>
      <c r="R73" s="264"/>
    </row>
    <row r="74" spans="1:18" ht="26.25" hidden="1" customHeight="1" collapsed="1">
      <c r="A74" s="260">
        <v>2</v>
      </c>
      <c r="B74" s="261">
        <v>3</v>
      </c>
      <c r="C74" s="261">
        <v>1</v>
      </c>
      <c r="D74" s="261">
        <v>3</v>
      </c>
      <c r="E74" s="261">
        <v>1</v>
      </c>
      <c r="F74" s="263"/>
      <c r="G74" s="265" t="s">
        <v>270</v>
      </c>
      <c r="H74" s="248">
        <v>45</v>
      </c>
      <c r="I74" s="249">
        <f>SUM(I75:I77)</f>
        <v>0</v>
      </c>
      <c r="J74" s="291">
        <f>SUM(J75:J77)</f>
        <v>0</v>
      </c>
      <c r="K74" s="250">
        <f>SUM(K75:K77)</f>
        <v>0</v>
      </c>
      <c r="L74" s="250">
        <f>SUM(L75:L77)</f>
        <v>0</v>
      </c>
      <c r="Q74" s="264"/>
      <c r="R74" s="264"/>
    </row>
    <row r="75" spans="1:18" ht="15" hidden="1" customHeight="1" collapsed="1">
      <c r="A75" s="255">
        <v>2</v>
      </c>
      <c r="B75" s="253">
        <v>3</v>
      </c>
      <c r="C75" s="253">
        <v>1</v>
      </c>
      <c r="D75" s="253">
        <v>3</v>
      </c>
      <c r="E75" s="253">
        <v>1</v>
      </c>
      <c r="F75" s="256">
        <v>1</v>
      </c>
      <c r="G75" s="281" t="s">
        <v>271</v>
      </c>
      <c r="H75" s="248">
        <v>46</v>
      </c>
      <c r="I75" s="266">
        <v>0</v>
      </c>
      <c r="J75" s="266">
        <v>0</v>
      </c>
      <c r="K75" s="266">
        <v>0</v>
      </c>
      <c r="L75" s="266">
        <v>0</v>
      </c>
      <c r="Q75" s="264"/>
      <c r="R75" s="264"/>
    </row>
    <row r="76" spans="1:18" ht="16.5" hidden="1" customHeight="1" collapsed="1">
      <c r="A76" s="260">
        <v>2</v>
      </c>
      <c r="B76" s="261">
        <v>3</v>
      </c>
      <c r="C76" s="261">
        <v>1</v>
      </c>
      <c r="D76" s="261">
        <v>3</v>
      </c>
      <c r="E76" s="261">
        <v>1</v>
      </c>
      <c r="F76" s="263">
        <v>2</v>
      </c>
      <c r="G76" s="265" t="s">
        <v>272</v>
      </c>
      <c r="H76" s="248">
        <v>47</v>
      </c>
      <c r="I76" s="268">
        <v>0</v>
      </c>
      <c r="J76" s="268">
        <v>0</v>
      </c>
      <c r="K76" s="268">
        <v>0</v>
      </c>
      <c r="L76" s="268">
        <v>0</v>
      </c>
      <c r="Q76" s="264"/>
      <c r="R76" s="264"/>
    </row>
    <row r="77" spans="1:18" ht="17.25" hidden="1" customHeight="1" collapsed="1">
      <c r="A77" s="255">
        <v>2</v>
      </c>
      <c r="B77" s="253">
        <v>3</v>
      </c>
      <c r="C77" s="253">
        <v>1</v>
      </c>
      <c r="D77" s="253">
        <v>3</v>
      </c>
      <c r="E77" s="253">
        <v>1</v>
      </c>
      <c r="F77" s="256">
        <v>3</v>
      </c>
      <c r="G77" s="281" t="s">
        <v>273</v>
      </c>
      <c r="H77" s="248">
        <v>48</v>
      </c>
      <c r="I77" s="266">
        <v>0</v>
      </c>
      <c r="J77" s="266">
        <v>0</v>
      </c>
      <c r="K77" s="266">
        <v>0</v>
      </c>
      <c r="L77" s="266">
        <v>0</v>
      </c>
      <c r="Q77" s="264"/>
      <c r="R77" s="264"/>
    </row>
    <row r="78" spans="1:18" ht="12.75" hidden="1" customHeight="1" collapsed="1">
      <c r="A78" s="255">
        <v>2</v>
      </c>
      <c r="B78" s="253">
        <v>3</v>
      </c>
      <c r="C78" s="253">
        <v>2</v>
      </c>
      <c r="D78" s="253"/>
      <c r="E78" s="253"/>
      <c r="F78" s="256"/>
      <c r="G78" s="281" t="s">
        <v>274</v>
      </c>
      <c r="H78" s="248">
        <v>49</v>
      </c>
      <c r="I78" s="249">
        <f t="shared" ref="I78:L79" si="3">I79</f>
        <v>0</v>
      </c>
      <c r="J78" s="249">
        <f t="shared" si="3"/>
        <v>0</v>
      </c>
      <c r="K78" s="249">
        <f t="shared" si="3"/>
        <v>0</v>
      </c>
      <c r="L78" s="249">
        <f t="shared" si="3"/>
        <v>0</v>
      </c>
    </row>
    <row r="79" spans="1:18" ht="12" hidden="1" customHeight="1" collapsed="1">
      <c r="A79" s="255">
        <v>2</v>
      </c>
      <c r="B79" s="253">
        <v>3</v>
      </c>
      <c r="C79" s="253">
        <v>2</v>
      </c>
      <c r="D79" s="253">
        <v>1</v>
      </c>
      <c r="E79" s="253"/>
      <c r="F79" s="256"/>
      <c r="G79" s="281" t="s">
        <v>274</v>
      </c>
      <c r="H79" s="248">
        <v>50</v>
      </c>
      <c r="I79" s="249">
        <f t="shared" si="3"/>
        <v>0</v>
      </c>
      <c r="J79" s="249">
        <f t="shared" si="3"/>
        <v>0</v>
      </c>
      <c r="K79" s="249">
        <f t="shared" si="3"/>
        <v>0</v>
      </c>
      <c r="L79" s="249">
        <f t="shared" si="3"/>
        <v>0</v>
      </c>
    </row>
    <row r="80" spans="1:18" ht="15.75" hidden="1" customHeight="1" collapsed="1">
      <c r="A80" s="255">
        <v>2</v>
      </c>
      <c r="B80" s="253">
        <v>3</v>
      </c>
      <c r="C80" s="253">
        <v>2</v>
      </c>
      <c r="D80" s="253">
        <v>1</v>
      </c>
      <c r="E80" s="253">
        <v>1</v>
      </c>
      <c r="F80" s="256"/>
      <c r="G80" s="281" t="s">
        <v>274</v>
      </c>
      <c r="H80" s="248">
        <v>51</v>
      </c>
      <c r="I80" s="249">
        <f>SUM(I81)</f>
        <v>0</v>
      </c>
      <c r="J80" s="249">
        <f>SUM(J81)</f>
        <v>0</v>
      </c>
      <c r="K80" s="249">
        <f>SUM(K81)</f>
        <v>0</v>
      </c>
      <c r="L80" s="249">
        <f>SUM(L81)</f>
        <v>0</v>
      </c>
    </row>
    <row r="81" spans="1:12" ht="13.5" hidden="1" customHeight="1" collapsed="1">
      <c r="A81" s="255">
        <v>2</v>
      </c>
      <c r="B81" s="253">
        <v>3</v>
      </c>
      <c r="C81" s="253">
        <v>2</v>
      </c>
      <c r="D81" s="253">
        <v>1</v>
      </c>
      <c r="E81" s="253">
        <v>1</v>
      </c>
      <c r="F81" s="256">
        <v>1</v>
      </c>
      <c r="G81" s="281" t="s">
        <v>274</v>
      </c>
      <c r="H81" s="248">
        <v>52</v>
      </c>
      <c r="I81" s="268">
        <v>0</v>
      </c>
      <c r="J81" s="268">
        <v>0</v>
      </c>
      <c r="K81" s="268">
        <v>0</v>
      </c>
      <c r="L81" s="268">
        <v>0</v>
      </c>
    </row>
    <row r="82" spans="1:12" ht="16.5" hidden="1" customHeight="1" collapsed="1">
      <c r="A82" s="244">
        <v>2</v>
      </c>
      <c r="B82" s="245">
        <v>4</v>
      </c>
      <c r="C82" s="245"/>
      <c r="D82" s="245"/>
      <c r="E82" s="245"/>
      <c r="F82" s="247"/>
      <c r="G82" s="294" t="s">
        <v>275</v>
      </c>
      <c r="H82" s="248">
        <v>53</v>
      </c>
      <c r="I82" s="249">
        <f t="shared" ref="I82:L84" si="4">I83</f>
        <v>0</v>
      </c>
      <c r="J82" s="291">
        <f t="shared" si="4"/>
        <v>0</v>
      </c>
      <c r="K82" s="250">
        <f t="shared" si="4"/>
        <v>0</v>
      </c>
      <c r="L82" s="250">
        <f t="shared" si="4"/>
        <v>0</v>
      </c>
    </row>
    <row r="83" spans="1:12" ht="15.75" hidden="1" customHeight="1" collapsed="1">
      <c r="A83" s="260">
        <v>2</v>
      </c>
      <c r="B83" s="261">
        <v>4</v>
      </c>
      <c r="C83" s="261">
        <v>1</v>
      </c>
      <c r="D83" s="261"/>
      <c r="E83" s="261"/>
      <c r="F83" s="263"/>
      <c r="G83" s="265" t="s">
        <v>276</v>
      </c>
      <c r="H83" s="248">
        <v>54</v>
      </c>
      <c r="I83" s="249">
        <f t="shared" si="4"/>
        <v>0</v>
      </c>
      <c r="J83" s="291">
        <f t="shared" si="4"/>
        <v>0</v>
      </c>
      <c r="K83" s="250">
        <f t="shared" si="4"/>
        <v>0</v>
      </c>
      <c r="L83" s="250">
        <f t="shared" si="4"/>
        <v>0</v>
      </c>
    </row>
    <row r="84" spans="1:12" ht="17.25" hidden="1" customHeight="1" collapsed="1">
      <c r="A84" s="260">
        <v>2</v>
      </c>
      <c r="B84" s="261">
        <v>4</v>
      </c>
      <c r="C84" s="261">
        <v>1</v>
      </c>
      <c r="D84" s="261">
        <v>1</v>
      </c>
      <c r="E84" s="261"/>
      <c r="F84" s="263"/>
      <c r="G84" s="265" t="s">
        <v>276</v>
      </c>
      <c r="H84" s="248">
        <v>55</v>
      </c>
      <c r="I84" s="249">
        <f t="shared" si="4"/>
        <v>0</v>
      </c>
      <c r="J84" s="291">
        <f t="shared" si="4"/>
        <v>0</v>
      </c>
      <c r="K84" s="250">
        <f t="shared" si="4"/>
        <v>0</v>
      </c>
      <c r="L84" s="250">
        <f t="shared" si="4"/>
        <v>0</v>
      </c>
    </row>
    <row r="85" spans="1:12" ht="18" hidden="1" customHeight="1" collapsed="1">
      <c r="A85" s="260">
        <v>2</v>
      </c>
      <c r="B85" s="261">
        <v>4</v>
      </c>
      <c r="C85" s="261">
        <v>1</v>
      </c>
      <c r="D85" s="261">
        <v>1</v>
      </c>
      <c r="E85" s="261">
        <v>1</v>
      </c>
      <c r="F85" s="263"/>
      <c r="G85" s="265" t="s">
        <v>276</v>
      </c>
      <c r="H85" s="248">
        <v>56</v>
      </c>
      <c r="I85" s="249">
        <f>SUM(I86:I88)</f>
        <v>0</v>
      </c>
      <c r="J85" s="291">
        <f>SUM(J86:J88)</f>
        <v>0</v>
      </c>
      <c r="K85" s="250">
        <f>SUM(K86:K88)</f>
        <v>0</v>
      </c>
      <c r="L85" s="250">
        <f>SUM(L86:L88)</f>
        <v>0</v>
      </c>
    </row>
    <row r="86" spans="1:12" ht="14.25" hidden="1" customHeight="1" collapsed="1">
      <c r="A86" s="260">
        <v>2</v>
      </c>
      <c r="B86" s="261">
        <v>4</v>
      </c>
      <c r="C86" s="261">
        <v>1</v>
      </c>
      <c r="D86" s="261">
        <v>1</v>
      </c>
      <c r="E86" s="261">
        <v>1</v>
      </c>
      <c r="F86" s="263">
        <v>1</v>
      </c>
      <c r="G86" s="265" t="s">
        <v>277</v>
      </c>
      <c r="H86" s="248">
        <v>57</v>
      </c>
      <c r="I86" s="268">
        <v>0</v>
      </c>
      <c r="J86" s="268">
        <v>0</v>
      </c>
      <c r="K86" s="268">
        <v>0</v>
      </c>
      <c r="L86" s="268">
        <v>0</v>
      </c>
    </row>
    <row r="87" spans="1:12" ht="13.5" hidden="1" customHeight="1" collapsed="1">
      <c r="A87" s="260">
        <v>2</v>
      </c>
      <c r="B87" s="260">
        <v>4</v>
      </c>
      <c r="C87" s="260">
        <v>1</v>
      </c>
      <c r="D87" s="261">
        <v>1</v>
      </c>
      <c r="E87" s="261">
        <v>1</v>
      </c>
      <c r="F87" s="295">
        <v>2</v>
      </c>
      <c r="G87" s="262" t="s">
        <v>278</v>
      </c>
      <c r="H87" s="248">
        <v>58</v>
      </c>
      <c r="I87" s="268">
        <v>0</v>
      </c>
      <c r="J87" s="268">
        <v>0</v>
      </c>
      <c r="K87" s="268">
        <v>0</v>
      </c>
      <c r="L87" s="268">
        <v>0</v>
      </c>
    </row>
    <row r="88" spans="1:12" hidden="1" collapsed="1">
      <c r="A88" s="260">
        <v>2</v>
      </c>
      <c r="B88" s="261">
        <v>4</v>
      </c>
      <c r="C88" s="260">
        <v>1</v>
      </c>
      <c r="D88" s="261">
        <v>1</v>
      </c>
      <c r="E88" s="261">
        <v>1</v>
      </c>
      <c r="F88" s="295">
        <v>3</v>
      </c>
      <c r="G88" s="262" t="s">
        <v>279</v>
      </c>
      <c r="H88" s="248">
        <v>59</v>
      </c>
      <c r="I88" s="268">
        <v>0</v>
      </c>
      <c r="J88" s="268">
        <v>0</v>
      </c>
      <c r="K88" s="268">
        <v>0</v>
      </c>
      <c r="L88" s="268">
        <v>0</v>
      </c>
    </row>
    <row r="89" spans="1:12" hidden="1" collapsed="1">
      <c r="A89" s="244">
        <v>2</v>
      </c>
      <c r="B89" s="245">
        <v>5</v>
      </c>
      <c r="C89" s="244"/>
      <c r="D89" s="245"/>
      <c r="E89" s="245"/>
      <c r="F89" s="296"/>
      <c r="G89" s="246" t="s">
        <v>280</v>
      </c>
      <c r="H89" s="248">
        <v>60</v>
      </c>
      <c r="I89" s="249">
        <f>SUM(I90+I95+I100)</f>
        <v>0</v>
      </c>
      <c r="J89" s="291">
        <f>SUM(J90+J95+J100)</f>
        <v>0</v>
      </c>
      <c r="K89" s="250">
        <f>SUM(K90+K95+K100)</f>
        <v>0</v>
      </c>
      <c r="L89" s="250">
        <f>SUM(L90+L95+L100)</f>
        <v>0</v>
      </c>
    </row>
    <row r="90" spans="1:12" hidden="1" collapsed="1">
      <c r="A90" s="255">
        <v>2</v>
      </c>
      <c r="B90" s="253">
        <v>5</v>
      </c>
      <c r="C90" s="255">
        <v>1</v>
      </c>
      <c r="D90" s="253"/>
      <c r="E90" s="253"/>
      <c r="F90" s="297"/>
      <c r="G90" s="254" t="s">
        <v>281</v>
      </c>
      <c r="H90" s="248">
        <v>61</v>
      </c>
      <c r="I90" s="271">
        <f t="shared" ref="I90:L91" si="5">I91</f>
        <v>0</v>
      </c>
      <c r="J90" s="292">
        <f t="shared" si="5"/>
        <v>0</v>
      </c>
      <c r="K90" s="272">
        <f t="shared" si="5"/>
        <v>0</v>
      </c>
      <c r="L90" s="272">
        <f t="shared" si="5"/>
        <v>0</v>
      </c>
    </row>
    <row r="91" spans="1:12" hidden="1" collapsed="1">
      <c r="A91" s="260">
        <v>2</v>
      </c>
      <c r="B91" s="261">
        <v>5</v>
      </c>
      <c r="C91" s="260">
        <v>1</v>
      </c>
      <c r="D91" s="261">
        <v>1</v>
      </c>
      <c r="E91" s="261"/>
      <c r="F91" s="295"/>
      <c r="G91" s="262" t="s">
        <v>281</v>
      </c>
      <c r="H91" s="248">
        <v>62</v>
      </c>
      <c r="I91" s="249">
        <f t="shared" si="5"/>
        <v>0</v>
      </c>
      <c r="J91" s="291">
        <f t="shared" si="5"/>
        <v>0</v>
      </c>
      <c r="K91" s="250">
        <f t="shared" si="5"/>
        <v>0</v>
      </c>
      <c r="L91" s="250">
        <f t="shared" si="5"/>
        <v>0</v>
      </c>
    </row>
    <row r="92" spans="1:12" hidden="1" collapsed="1">
      <c r="A92" s="260">
        <v>2</v>
      </c>
      <c r="B92" s="261">
        <v>5</v>
      </c>
      <c r="C92" s="260">
        <v>1</v>
      </c>
      <c r="D92" s="261">
        <v>1</v>
      </c>
      <c r="E92" s="261">
        <v>1</v>
      </c>
      <c r="F92" s="295"/>
      <c r="G92" s="262" t="s">
        <v>281</v>
      </c>
      <c r="H92" s="248">
        <v>63</v>
      </c>
      <c r="I92" s="249">
        <f>SUM(I93:I94)</f>
        <v>0</v>
      </c>
      <c r="J92" s="291">
        <f>SUM(J93:J94)</f>
        <v>0</v>
      </c>
      <c r="K92" s="250">
        <f>SUM(K93:K94)</f>
        <v>0</v>
      </c>
      <c r="L92" s="250">
        <f>SUM(L93:L94)</f>
        <v>0</v>
      </c>
    </row>
    <row r="93" spans="1:12" ht="25.5" hidden="1" customHeight="1" collapsed="1">
      <c r="A93" s="260">
        <v>2</v>
      </c>
      <c r="B93" s="261">
        <v>5</v>
      </c>
      <c r="C93" s="260">
        <v>1</v>
      </c>
      <c r="D93" s="261">
        <v>1</v>
      </c>
      <c r="E93" s="261">
        <v>1</v>
      </c>
      <c r="F93" s="295">
        <v>1</v>
      </c>
      <c r="G93" s="262" t="s">
        <v>282</v>
      </c>
      <c r="H93" s="248">
        <v>64</v>
      </c>
      <c r="I93" s="268">
        <v>0</v>
      </c>
      <c r="J93" s="268">
        <v>0</v>
      </c>
      <c r="K93" s="268">
        <v>0</v>
      </c>
      <c r="L93" s="268">
        <v>0</v>
      </c>
    </row>
    <row r="94" spans="1:12" ht="15.75" hidden="1" customHeight="1" collapsed="1">
      <c r="A94" s="260">
        <v>2</v>
      </c>
      <c r="B94" s="261">
        <v>5</v>
      </c>
      <c r="C94" s="260">
        <v>1</v>
      </c>
      <c r="D94" s="261">
        <v>1</v>
      </c>
      <c r="E94" s="261">
        <v>1</v>
      </c>
      <c r="F94" s="295">
        <v>2</v>
      </c>
      <c r="G94" s="262" t="s">
        <v>283</v>
      </c>
      <c r="H94" s="248">
        <v>65</v>
      </c>
      <c r="I94" s="268">
        <v>0</v>
      </c>
      <c r="J94" s="268">
        <v>0</v>
      </c>
      <c r="K94" s="268">
        <v>0</v>
      </c>
      <c r="L94" s="268">
        <v>0</v>
      </c>
    </row>
    <row r="95" spans="1:12" ht="12" hidden="1" customHeight="1" collapsed="1">
      <c r="A95" s="260">
        <v>2</v>
      </c>
      <c r="B95" s="261">
        <v>5</v>
      </c>
      <c r="C95" s="260">
        <v>2</v>
      </c>
      <c r="D95" s="261"/>
      <c r="E95" s="261"/>
      <c r="F95" s="295"/>
      <c r="G95" s="262" t="s">
        <v>284</v>
      </c>
      <c r="H95" s="248">
        <v>66</v>
      </c>
      <c r="I95" s="249">
        <f t="shared" ref="I95:L96" si="6">I96</f>
        <v>0</v>
      </c>
      <c r="J95" s="291">
        <f t="shared" si="6"/>
        <v>0</v>
      </c>
      <c r="K95" s="250">
        <f t="shared" si="6"/>
        <v>0</v>
      </c>
      <c r="L95" s="249">
        <f t="shared" si="6"/>
        <v>0</v>
      </c>
    </row>
    <row r="96" spans="1:12" ht="15.75" hidden="1" customHeight="1" collapsed="1">
      <c r="A96" s="265">
        <v>2</v>
      </c>
      <c r="B96" s="260">
        <v>5</v>
      </c>
      <c r="C96" s="261">
        <v>2</v>
      </c>
      <c r="D96" s="262">
        <v>1</v>
      </c>
      <c r="E96" s="260"/>
      <c r="F96" s="295"/>
      <c r="G96" s="262" t="s">
        <v>284</v>
      </c>
      <c r="H96" s="248">
        <v>67</v>
      </c>
      <c r="I96" s="249">
        <f t="shared" si="6"/>
        <v>0</v>
      </c>
      <c r="J96" s="291">
        <f t="shared" si="6"/>
        <v>0</v>
      </c>
      <c r="K96" s="250">
        <f t="shared" si="6"/>
        <v>0</v>
      </c>
      <c r="L96" s="249">
        <f t="shared" si="6"/>
        <v>0</v>
      </c>
    </row>
    <row r="97" spans="1:12" ht="15" hidden="1" customHeight="1" collapsed="1">
      <c r="A97" s="265">
        <v>2</v>
      </c>
      <c r="B97" s="260">
        <v>5</v>
      </c>
      <c r="C97" s="261">
        <v>2</v>
      </c>
      <c r="D97" s="262">
        <v>1</v>
      </c>
      <c r="E97" s="260">
        <v>1</v>
      </c>
      <c r="F97" s="295"/>
      <c r="G97" s="262" t="s">
        <v>284</v>
      </c>
      <c r="H97" s="248">
        <v>68</v>
      </c>
      <c r="I97" s="249">
        <f>SUM(I98:I99)</f>
        <v>0</v>
      </c>
      <c r="J97" s="291">
        <f>SUM(J98:J99)</f>
        <v>0</v>
      </c>
      <c r="K97" s="250">
        <f>SUM(K98:K99)</f>
        <v>0</v>
      </c>
      <c r="L97" s="249">
        <f>SUM(L98:L99)</f>
        <v>0</v>
      </c>
    </row>
    <row r="98" spans="1:12" ht="25.5" hidden="1" customHeight="1" collapsed="1">
      <c r="A98" s="265">
        <v>2</v>
      </c>
      <c r="B98" s="260">
        <v>5</v>
      </c>
      <c r="C98" s="261">
        <v>2</v>
      </c>
      <c r="D98" s="262">
        <v>1</v>
      </c>
      <c r="E98" s="260">
        <v>1</v>
      </c>
      <c r="F98" s="295">
        <v>1</v>
      </c>
      <c r="G98" s="262" t="s">
        <v>285</v>
      </c>
      <c r="H98" s="248">
        <v>69</v>
      </c>
      <c r="I98" s="268">
        <v>0</v>
      </c>
      <c r="J98" s="268">
        <v>0</v>
      </c>
      <c r="K98" s="268">
        <v>0</v>
      </c>
      <c r="L98" s="268">
        <v>0</v>
      </c>
    </row>
    <row r="99" spans="1:12" ht="25.5" hidden="1" customHeight="1" collapsed="1">
      <c r="A99" s="265">
        <v>2</v>
      </c>
      <c r="B99" s="260">
        <v>5</v>
      </c>
      <c r="C99" s="261">
        <v>2</v>
      </c>
      <c r="D99" s="262">
        <v>1</v>
      </c>
      <c r="E99" s="260">
        <v>1</v>
      </c>
      <c r="F99" s="295">
        <v>2</v>
      </c>
      <c r="G99" s="262" t="s">
        <v>286</v>
      </c>
      <c r="H99" s="248">
        <v>70</v>
      </c>
      <c r="I99" s="268">
        <v>0</v>
      </c>
      <c r="J99" s="268">
        <v>0</v>
      </c>
      <c r="K99" s="268">
        <v>0</v>
      </c>
      <c r="L99" s="268">
        <v>0</v>
      </c>
    </row>
    <row r="100" spans="1:12" ht="28.5" hidden="1" customHeight="1" collapsed="1">
      <c r="A100" s="265">
        <v>2</v>
      </c>
      <c r="B100" s="260">
        <v>5</v>
      </c>
      <c r="C100" s="261">
        <v>3</v>
      </c>
      <c r="D100" s="262"/>
      <c r="E100" s="260"/>
      <c r="F100" s="295"/>
      <c r="G100" s="262" t="s">
        <v>287</v>
      </c>
      <c r="H100" s="248">
        <v>71</v>
      </c>
      <c r="I100" s="249">
        <f t="shared" ref="I100:L101" si="7">I101</f>
        <v>0</v>
      </c>
      <c r="J100" s="291">
        <f t="shared" si="7"/>
        <v>0</v>
      </c>
      <c r="K100" s="250">
        <f t="shared" si="7"/>
        <v>0</v>
      </c>
      <c r="L100" s="249">
        <f t="shared" si="7"/>
        <v>0</v>
      </c>
    </row>
    <row r="101" spans="1:12" ht="27" hidden="1" customHeight="1" collapsed="1">
      <c r="A101" s="265">
        <v>2</v>
      </c>
      <c r="B101" s="260">
        <v>5</v>
      </c>
      <c r="C101" s="261">
        <v>3</v>
      </c>
      <c r="D101" s="262">
        <v>1</v>
      </c>
      <c r="E101" s="260"/>
      <c r="F101" s="295"/>
      <c r="G101" s="262" t="s">
        <v>288</v>
      </c>
      <c r="H101" s="248">
        <v>72</v>
      </c>
      <c r="I101" s="249">
        <f t="shared" si="7"/>
        <v>0</v>
      </c>
      <c r="J101" s="291">
        <f t="shared" si="7"/>
        <v>0</v>
      </c>
      <c r="K101" s="250">
        <f t="shared" si="7"/>
        <v>0</v>
      </c>
      <c r="L101" s="249">
        <f t="shared" si="7"/>
        <v>0</v>
      </c>
    </row>
    <row r="102" spans="1:12" ht="30" hidden="1" customHeight="1" collapsed="1">
      <c r="A102" s="273">
        <v>2</v>
      </c>
      <c r="B102" s="274">
        <v>5</v>
      </c>
      <c r="C102" s="275">
        <v>3</v>
      </c>
      <c r="D102" s="276">
        <v>1</v>
      </c>
      <c r="E102" s="274">
        <v>1</v>
      </c>
      <c r="F102" s="298"/>
      <c r="G102" s="276" t="s">
        <v>288</v>
      </c>
      <c r="H102" s="248">
        <v>73</v>
      </c>
      <c r="I102" s="259">
        <f>SUM(I103:I104)</f>
        <v>0</v>
      </c>
      <c r="J102" s="293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hidden="1" customHeight="1" collapsed="1">
      <c r="A103" s="265">
        <v>2</v>
      </c>
      <c r="B103" s="260">
        <v>5</v>
      </c>
      <c r="C103" s="261">
        <v>3</v>
      </c>
      <c r="D103" s="262">
        <v>1</v>
      </c>
      <c r="E103" s="260">
        <v>1</v>
      </c>
      <c r="F103" s="295">
        <v>1</v>
      </c>
      <c r="G103" s="262" t="s">
        <v>288</v>
      </c>
      <c r="H103" s="248">
        <v>74</v>
      </c>
      <c r="I103" s="268">
        <v>0</v>
      </c>
      <c r="J103" s="268">
        <v>0</v>
      </c>
      <c r="K103" s="268">
        <v>0</v>
      </c>
      <c r="L103" s="268">
        <v>0</v>
      </c>
    </row>
    <row r="104" spans="1:12" ht="26.25" hidden="1" customHeight="1" collapsed="1">
      <c r="A104" s="273">
        <v>2</v>
      </c>
      <c r="B104" s="274">
        <v>5</v>
      </c>
      <c r="C104" s="275">
        <v>3</v>
      </c>
      <c r="D104" s="276">
        <v>1</v>
      </c>
      <c r="E104" s="274">
        <v>1</v>
      </c>
      <c r="F104" s="298">
        <v>2</v>
      </c>
      <c r="G104" s="276" t="s">
        <v>289</v>
      </c>
      <c r="H104" s="248">
        <v>75</v>
      </c>
      <c r="I104" s="268">
        <v>0</v>
      </c>
      <c r="J104" s="268">
        <v>0</v>
      </c>
      <c r="K104" s="268">
        <v>0</v>
      </c>
      <c r="L104" s="268">
        <v>0</v>
      </c>
    </row>
    <row r="105" spans="1:12" ht="27.75" hidden="1" customHeight="1" collapsed="1">
      <c r="A105" s="273">
        <v>2</v>
      </c>
      <c r="B105" s="274">
        <v>5</v>
      </c>
      <c r="C105" s="275">
        <v>3</v>
      </c>
      <c r="D105" s="276">
        <v>2</v>
      </c>
      <c r="E105" s="274"/>
      <c r="F105" s="298"/>
      <c r="G105" s="276" t="s">
        <v>290</v>
      </c>
      <c r="H105" s="248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hidden="1" customHeight="1" collapsed="1">
      <c r="A106" s="273">
        <v>2</v>
      </c>
      <c r="B106" s="274">
        <v>5</v>
      </c>
      <c r="C106" s="275">
        <v>3</v>
      </c>
      <c r="D106" s="276">
        <v>2</v>
      </c>
      <c r="E106" s="274">
        <v>1</v>
      </c>
      <c r="F106" s="298"/>
      <c r="G106" s="276" t="s">
        <v>290</v>
      </c>
      <c r="H106" s="248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hidden="1" customHeight="1" collapsed="1">
      <c r="A107" s="273">
        <v>2</v>
      </c>
      <c r="B107" s="274">
        <v>5</v>
      </c>
      <c r="C107" s="275">
        <v>3</v>
      </c>
      <c r="D107" s="276">
        <v>2</v>
      </c>
      <c r="E107" s="274">
        <v>1</v>
      </c>
      <c r="F107" s="298">
        <v>1</v>
      </c>
      <c r="G107" s="276" t="s">
        <v>290</v>
      </c>
      <c r="H107" s="248">
        <v>78</v>
      </c>
      <c r="I107" s="268">
        <v>0</v>
      </c>
      <c r="J107" s="268">
        <v>0</v>
      </c>
      <c r="K107" s="268">
        <v>0</v>
      </c>
      <c r="L107" s="268">
        <v>0</v>
      </c>
    </row>
    <row r="108" spans="1:12" ht="18" hidden="1" customHeight="1" collapsed="1">
      <c r="A108" s="273">
        <v>2</v>
      </c>
      <c r="B108" s="274">
        <v>5</v>
      </c>
      <c r="C108" s="275">
        <v>3</v>
      </c>
      <c r="D108" s="276">
        <v>2</v>
      </c>
      <c r="E108" s="274">
        <v>1</v>
      </c>
      <c r="F108" s="298">
        <v>2</v>
      </c>
      <c r="G108" s="276" t="s">
        <v>291</v>
      </c>
      <c r="H108" s="248">
        <v>79</v>
      </c>
      <c r="I108" s="268">
        <v>0</v>
      </c>
      <c r="J108" s="268">
        <v>0</v>
      </c>
      <c r="K108" s="268">
        <v>0</v>
      </c>
      <c r="L108" s="268">
        <v>0</v>
      </c>
    </row>
    <row r="109" spans="1:12" ht="16.5" hidden="1" customHeight="1" collapsed="1">
      <c r="A109" s="294">
        <v>2</v>
      </c>
      <c r="B109" s="244">
        <v>6</v>
      </c>
      <c r="C109" s="245"/>
      <c r="D109" s="246"/>
      <c r="E109" s="244"/>
      <c r="F109" s="296"/>
      <c r="G109" s="299" t="s">
        <v>292</v>
      </c>
      <c r="H109" s="248">
        <v>80</v>
      </c>
      <c r="I109" s="249">
        <f>SUM(I110+I115+I119+I123+I127)</f>
        <v>0</v>
      </c>
      <c r="J109" s="291">
        <f>SUM(J110+J115+J119+J123+J127)</f>
        <v>0</v>
      </c>
      <c r="K109" s="250">
        <f>SUM(K110+K115+K119+K123+K127)</f>
        <v>0</v>
      </c>
      <c r="L109" s="249">
        <f>SUM(L110+L115+L119+L123+L127)</f>
        <v>0</v>
      </c>
    </row>
    <row r="110" spans="1:12" ht="14.25" hidden="1" customHeight="1" collapsed="1">
      <c r="A110" s="273">
        <v>2</v>
      </c>
      <c r="B110" s="274">
        <v>6</v>
      </c>
      <c r="C110" s="275">
        <v>1</v>
      </c>
      <c r="D110" s="276"/>
      <c r="E110" s="274"/>
      <c r="F110" s="298"/>
      <c r="G110" s="276" t="s">
        <v>293</v>
      </c>
      <c r="H110" s="248">
        <v>81</v>
      </c>
      <c r="I110" s="259">
        <f t="shared" ref="I110:L111" si="8">I111</f>
        <v>0</v>
      </c>
      <c r="J110" s="293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hidden="1" customHeight="1" collapsed="1">
      <c r="A111" s="265">
        <v>2</v>
      </c>
      <c r="B111" s="260">
        <v>6</v>
      </c>
      <c r="C111" s="261">
        <v>1</v>
      </c>
      <c r="D111" s="262">
        <v>1</v>
      </c>
      <c r="E111" s="260"/>
      <c r="F111" s="295"/>
      <c r="G111" s="262" t="s">
        <v>293</v>
      </c>
      <c r="H111" s="248">
        <v>82</v>
      </c>
      <c r="I111" s="249">
        <f t="shared" si="8"/>
        <v>0</v>
      </c>
      <c r="J111" s="291">
        <f t="shared" si="8"/>
        <v>0</v>
      </c>
      <c r="K111" s="250">
        <f t="shared" si="8"/>
        <v>0</v>
      </c>
      <c r="L111" s="249">
        <f t="shared" si="8"/>
        <v>0</v>
      </c>
    </row>
    <row r="112" spans="1:12" hidden="1" collapsed="1">
      <c r="A112" s="265">
        <v>2</v>
      </c>
      <c r="B112" s="260">
        <v>6</v>
      </c>
      <c r="C112" s="261">
        <v>1</v>
      </c>
      <c r="D112" s="262">
        <v>1</v>
      </c>
      <c r="E112" s="260">
        <v>1</v>
      </c>
      <c r="F112" s="295"/>
      <c r="G112" s="262" t="s">
        <v>293</v>
      </c>
      <c r="H112" s="248">
        <v>83</v>
      </c>
      <c r="I112" s="249">
        <f>SUM(I113:I114)</f>
        <v>0</v>
      </c>
      <c r="J112" s="291">
        <f>SUM(J113:J114)</f>
        <v>0</v>
      </c>
      <c r="K112" s="250">
        <f>SUM(K113:K114)</f>
        <v>0</v>
      </c>
      <c r="L112" s="249">
        <f>SUM(L113:L114)</f>
        <v>0</v>
      </c>
    </row>
    <row r="113" spans="1:12" ht="13.5" hidden="1" customHeight="1" collapsed="1">
      <c r="A113" s="265">
        <v>2</v>
      </c>
      <c r="B113" s="260">
        <v>6</v>
      </c>
      <c r="C113" s="261">
        <v>1</v>
      </c>
      <c r="D113" s="262">
        <v>1</v>
      </c>
      <c r="E113" s="260">
        <v>1</v>
      </c>
      <c r="F113" s="295">
        <v>1</v>
      </c>
      <c r="G113" s="262" t="s">
        <v>294</v>
      </c>
      <c r="H113" s="248">
        <v>84</v>
      </c>
      <c r="I113" s="268">
        <v>0</v>
      </c>
      <c r="J113" s="268">
        <v>0</v>
      </c>
      <c r="K113" s="268">
        <v>0</v>
      </c>
      <c r="L113" s="268">
        <v>0</v>
      </c>
    </row>
    <row r="114" spans="1:12" hidden="1" collapsed="1">
      <c r="A114" s="281">
        <v>2</v>
      </c>
      <c r="B114" s="255">
        <v>6</v>
      </c>
      <c r="C114" s="253">
        <v>1</v>
      </c>
      <c r="D114" s="254">
        <v>1</v>
      </c>
      <c r="E114" s="255">
        <v>1</v>
      </c>
      <c r="F114" s="297">
        <v>2</v>
      </c>
      <c r="G114" s="254" t="s">
        <v>295</v>
      </c>
      <c r="H114" s="248">
        <v>85</v>
      </c>
      <c r="I114" s="266">
        <v>0</v>
      </c>
      <c r="J114" s="266">
        <v>0</v>
      </c>
      <c r="K114" s="266">
        <v>0</v>
      </c>
      <c r="L114" s="266">
        <v>0</v>
      </c>
    </row>
    <row r="115" spans="1:12" ht="25.5" hidden="1" customHeight="1" collapsed="1">
      <c r="A115" s="265">
        <v>2</v>
      </c>
      <c r="B115" s="260">
        <v>6</v>
      </c>
      <c r="C115" s="261">
        <v>2</v>
      </c>
      <c r="D115" s="262"/>
      <c r="E115" s="260"/>
      <c r="F115" s="295"/>
      <c r="G115" s="262" t="s">
        <v>296</v>
      </c>
      <c r="H115" s="248">
        <v>86</v>
      </c>
      <c r="I115" s="249">
        <f t="shared" ref="I115:L117" si="9">I116</f>
        <v>0</v>
      </c>
      <c r="J115" s="291">
        <f t="shared" si="9"/>
        <v>0</v>
      </c>
      <c r="K115" s="250">
        <f t="shared" si="9"/>
        <v>0</v>
      </c>
      <c r="L115" s="249">
        <f t="shared" si="9"/>
        <v>0</v>
      </c>
    </row>
    <row r="116" spans="1:12" ht="14.25" hidden="1" customHeight="1" collapsed="1">
      <c r="A116" s="265">
        <v>2</v>
      </c>
      <c r="B116" s="260">
        <v>6</v>
      </c>
      <c r="C116" s="261">
        <v>2</v>
      </c>
      <c r="D116" s="262">
        <v>1</v>
      </c>
      <c r="E116" s="260"/>
      <c r="F116" s="295"/>
      <c r="G116" s="262" t="s">
        <v>296</v>
      </c>
      <c r="H116" s="248">
        <v>87</v>
      </c>
      <c r="I116" s="249">
        <f t="shared" si="9"/>
        <v>0</v>
      </c>
      <c r="J116" s="291">
        <f t="shared" si="9"/>
        <v>0</v>
      </c>
      <c r="K116" s="250">
        <f t="shared" si="9"/>
        <v>0</v>
      </c>
      <c r="L116" s="249">
        <f t="shared" si="9"/>
        <v>0</v>
      </c>
    </row>
    <row r="117" spans="1:12" ht="14.25" hidden="1" customHeight="1" collapsed="1">
      <c r="A117" s="265">
        <v>2</v>
      </c>
      <c r="B117" s="260">
        <v>6</v>
      </c>
      <c r="C117" s="261">
        <v>2</v>
      </c>
      <c r="D117" s="262">
        <v>1</v>
      </c>
      <c r="E117" s="260">
        <v>1</v>
      </c>
      <c r="F117" s="295"/>
      <c r="G117" s="262" t="s">
        <v>296</v>
      </c>
      <c r="H117" s="248">
        <v>88</v>
      </c>
      <c r="I117" s="300">
        <f t="shared" si="9"/>
        <v>0</v>
      </c>
      <c r="J117" s="301">
        <f t="shared" si="9"/>
        <v>0</v>
      </c>
      <c r="K117" s="302">
        <f t="shared" si="9"/>
        <v>0</v>
      </c>
      <c r="L117" s="300">
        <f t="shared" si="9"/>
        <v>0</v>
      </c>
    </row>
    <row r="118" spans="1:12" ht="25.5" hidden="1" customHeight="1" collapsed="1">
      <c r="A118" s="265">
        <v>2</v>
      </c>
      <c r="B118" s="260">
        <v>6</v>
      </c>
      <c r="C118" s="261">
        <v>2</v>
      </c>
      <c r="D118" s="262">
        <v>1</v>
      </c>
      <c r="E118" s="260">
        <v>1</v>
      </c>
      <c r="F118" s="295">
        <v>1</v>
      </c>
      <c r="G118" s="262" t="s">
        <v>296</v>
      </c>
      <c r="H118" s="248">
        <v>89</v>
      </c>
      <c r="I118" s="268">
        <v>0</v>
      </c>
      <c r="J118" s="268">
        <v>0</v>
      </c>
      <c r="K118" s="268">
        <v>0</v>
      </c>
      <c r="L118" s="268">
        <v>0</v>
      </c>
    </row>
    <row r="119" spans="1:12" ht="26.25" hidden="1" customHeight="1" collapsed="1">
      <c r="A119" s="281">
        <v>2</v>
      </c>
      <c r="B119" s="255">
        <v>6</v>
      </c>
      <c r="C119" s="253">
        <v>3</v>
      </c>
      <c r="D119" s="254"/>
      <c r="E119" s="255"/>
      <c r="F119" s="297"/>
      <c r="G119" s="254" t="s">
        <v>297</v>
      </c>
      <c r="H119" s="248">
        <v>90</v>
      </c>
      <c r="I119" s="271">
        <f t="shared" ref="I119:L121" si="10">I120</f>
        <v>0</v>
      </c>
      <c r="J119" s="292">
        <f t="shared" si="10"/>
        <v>0</v>
      </c>
      <c r="K119" s="272">
        <f t="shared" si="10"/>
        <v>0</v>
      </c>
      <c r="L119" s="271">
        <f t="shared" si="10"/>
        <v>0</v>
      </c>
    </row>
    <row r="120" spans="1:12" ht="25.5" hidden="1" customHeight="1" collapsed="1">
      <c r="A120" s="265">
        <v>2</v>
      </c>
      <c r="B120" s="260">
        <v>6</v>
      </c>
      <c r="C120" s="261">
        <v>3</v>
      </c>
      <c r="D120" s="262">
        <v>1</v>
      </c>
      <c r="E120" s="260"/>
      <c r="F120" s="295"/>
      <c r="G120" s="262" t="s">
        <v>297</v>
      </c>
      <c r="H120" s="248">
        <v>91</v>
      </c>
      <c r="I120" s="249">
        <f t="shared" si="10"/>
        <v>0</v>
      </c>
      <c r="J120" s="291">
        <f t="shared" si="10"/>
        <v>0</v>
      </c>
      <c r="K120" s="250">
        <f t="shared" si="10"/>
        <v>0</v>
      </c>
      <c r="L120" s="249">
        <f t="shared" si="10"/>
        <v>0</v>
      </c>
    </row>
    <row r="121" spans="1:12" ht="26.25" hidden="1" customHeight="1" collapsed="1">
      <c r="A121" s="265">
        <v>2</v>
      </c>
      <c r="B121" s="260">
        <v>6</v>
      </c>
      <c r="C121" s="261">
        <v>3</v>
      </c>
      <c r="D121" s="262">
        <v>1</v>
      </c>
      <c r="E121" s="260">
        <v>1</v>
      </c>
      <c r="F121" s="295"/>
      <c r="G121" s="262" t="s">
        <v>297</v>
      </c>
      <c r="H121" s="248">
        <v>92</v>
      </c>
      <c r="I121" s="249">
        <f t="shared" si="10"/>
        <v>0</v>
      </c>
      <c r="J121" s="291">
        <f t="shared" si="10"/>
        <v>0</v>
      </c>
      <c r="K121" s="250">
        <f t="shared" si="10"/>
        <v>0</v>
      </c>
      <c r="L121" s="249">
        <f t="shared" si="10"/>
        <v>0</v>
      </c>
    </row>
    <row r="122" spans="1:12" ht="27" hidden="1" customHeight="1" collapsed="1">
      <c r="A122" s="265">
        <v>2</v>
      </c>
      <c r="B122" s="260">
        <v>6</v>
      </c>
      <c r="C122" s="261">
        <v>3</v>
      </c>
      <c r="D122" s="262">
        <v>1</v>
      </c>
      <c r="E122" s="260">
        <v>1</v>
      </c>
      <c r="F122" s="295">
        <v>1</v>
      </c>
      <c r="G122" s="262" t="s">
        <v>297</v>
      </c>
      <c r="H122" s="248">
        <v>93</v>
      </c>
      <c r="I122" s="268">
        <v>0</v>
      </c>
      <c r="J122" s="268">
        <v>0</v>
      </c>
      <c r="K122" s="268">
        <v>0</v>
      </c>
      <c r="L122" s="268">
        <v>0</v>
      </c>
    </row>
    <row r="123" spans="1:12" ht="25.5" hidden="1" customHeight="1" collapsed="1">
      <c r="A123" s="281">
        <v>2</v>
      </c>
      <c r="B123" s="255">
        <v>6</v>
      </c>
      <c r="C123" s="253">
        <v>4</v>
      </c>
      <c r="D123" s="254"/>
      <c r="E123" s="255"/>
      <c r="F123" s="297"/>
      <c r="G123" s="254" t="s">
        <v>298</v>
      </c>
      <c r="H123" s="248">
        <v>94</v>
      </c>
      <c r="I123" s="271">
        <f t="shared" ref="I123:L125" si="11">I124</f>
        <v>0</v>
      </c>
      <c r="J123" s="292">
        <f t="shared" si="11"/>
        <v>0</v>
      </c>
      <c r="K123" s="272">
        <f t="shared" si="11"/>
        <v>0</v>
      </c>
      <c r="L123" s="271">
        <f t="shared" si="11"/>
        <v>0</v>
      </c>
    </row>
    <row r="124" spans="1:12" ht="27" hidden="1" customHeight="1" collapsed="1">
      <c r="A124" s="265">
        <v>2</v>
      </c>
      <c r="B124" s="260">
        <v>6</v>
      </c>
      <c r="C124" s="261">
        <v>4</v>
      </c>
      <c r="D124" s="262">
        <v>1</v>
      </c>
      <c r="E124" s="260"/>
      <c r="F124" s="295"/>
      <c r="G124" s="262" t="s">
        <v>298</v>
      </c>
      <c r="H124" s="248">
        <v>95</v>
      </c>
      <c r="I124" s="249">
        <f t="shared" si="11"/>
        <v>0</v>
      </c>
      <c r="J124" s="291">
        <f t="shared" si="11"/>
        <v>0</v>
      </c>
      <c r="K124" s="250">
        <f t="shared" si="11"/>
        <v>0</v>
      </c>
      <c r="L124" s="249">
        <f t="shared" si="11"/>
        <v>0</v>
      </c>
    </row>
    <row r="125" spans="1:12" ht="27" hidden="1" customHeight="1" collapsed="1">
      <c r="A125" s="265">
        <v>2</v>
      </c>
      <c r="B125" s="260">
        <v>6</v>
      </c>
      <c r="C125" s="261">
        <v>4</v>
      </c>
      <c r="D125" s="262">
        <v>1</v>
      </c>
      <c r="E125" s="260">
        <v>1</v>
      </c>
      <c r="F125" s="295"/>
      <c r="G125" s="262" t="s">
        <v>298</v>
      </c>
      <c r="H125" s="248">
        <v>96</v>
      </c>
      <c r="I125" s="249">
        <f t="shared" si="11"/>
        <v>0</v>
      </c>
      <c r="J125" s="291">
        <f t="shared" si="11"/>
        <v>0</v>
      </c>
      <c r="K125" s="250">
        <f t="shared" si="11"/>
        <v>0</v>
      </c>
      <c r="L125" s="249">
        <f t="shared" si="11"/>
        <v>0</v>
      </c>
    </row>
    <row r="126" spans="1:12" ht="27.75" hidden="1" customHeight="1" collapsed="1">
      <c r="A126" s="265">
        <v>2</v>
      </c>
      <c r="B126" s="260">
        <v>6</v>
      </c>
      <c r="C126" s="261">
        <v>4</v>
      </c>
      <c r="D126" s="262">
        <v>1</v>
      </c>
      <c r="E126" s="260">
        <v>1</v>
      </c>
      <c r="F126" s="295">
        <v>1</v>
      </c>
      <c r="G126" s="262" t="s">
        <v>298</v>
      </c>
      <c r="H126" s="248">
        <v>97</v>
      </c>
      <c r="I126" s="268">
        <v>0</v>
      </c>
      <c r="J126" s="268">
        <v>0</v>
      </c>
      <c r="K126" s="268">
        <v>0</v>
      </c>
      <c r="L126" s="268">
        <v>0</v>
      </c>
    </row>
    <row r="127" spans="1:12" ht="27" hidden="1" customHeight="1" collapsed="1">
      <c r="A127" s="273">
        <v>2</v>
      </c>
      <c r="B127" s="282">
        <v>6</v>
      </c>
      <c r="C127" s="283">
        <v>5</v>
      </c>
      <c r="D127" s="285"/>
      <c r="E127" s="282"/>
      <c r="F127" s="303"/>
      <c r="G127" s="285" t="s">
        <v>299</v>
      </c>
      <c r="H127" s="248">
        <v>98</v>
      </c>
      <c r="I127" s="278">
        <f t="shared" ref="I127:L129" si="12">I128</f>
        <v>0</v>
      </c>
      <c r="J127" s="304">
        <f t="shared" si="12"/>
        <v>0</v>
      </c>
      <c r="K127" s="279">
        <f t="shared" si="12"/>
        <v>0</v>
      </c>
      <c r="L127" s="278">
        <f t="shared" si="12"/>
        <v>0</v>
      </c>
    </row>
    <row r="128" spans="1:12" ht="29.25" hidden="1" customHeight="1" collapsed="1">
      <c r="A128" s="265">
        <v>2</v>
      </c>
      <c r="B128" s="260">
        <v>6</v>
      </c>
      <c r="C128" s="261">
        <v>5</v>
      </c>
      <c r="D128" s="262">
        <v>1</v>
      </c>
      <c r="E128" s="260"/>
      <c r="F128" s="295"/>
      <c r="G128" s="285" t="s">
        <v>300</v>
      </c>
      <c r="H128" s="248">
        <v>99</v>
      </c>
      <c r="I128" s="249">
        <f t="shared" si="12"/>
        <v>0</v>
      </c>
      <c r="J128" s="291">
        <f t="shared" si="12"/>
        <v>0</v>
      </c>
      <c r="K128" s="250">
        <f t="shared" si="12"/>
        <v>0</v>
      </c>
      <c r="L128" s="249">
        <f t="shared" si="12"/>
        <v>0</v>
      </c>
    </row>
    <row r="129" spans="1:12" ht="25.5" hidden="1" customHeight="1" collapsed="1">
      <c r="A129" s="265">
        <v>2</v>
      </c>
      <c r="B129" s="260">
        <v>6</v>
      </c>
      <c r="C129" s="261">
        <v>5</v>
      </c>
      <c r="D129" s="262">
        <v>1</v>
      </c>
      <c r="E129" s="260">
        <v>1</v>
      </c>
      <c r="F129" s="295"/>
      <c r="G129" s="285" t="s">
        <v>299</v>
      </c>
      <c r="H129" s="248">
        <v>100</v>
      </c>
      <c r="I129" s="249">
        <f t="shared" si="12"/>
        <v>0</v>
      </c>
      <c r="J129" s="291">
        <f t="shared" si="12"/>
        <v>0</v>
      </c>
      <c r="K129" s="250">
        <f t="shared" si="12"/>
        <v>0</v>
      </c>
      <c r="L129" s="249">
        <f t="shared" si="12"/>
        <v>0</v>
      </c>
    </row>
    <row r="130" spans="1:12" ht="27.75" hidden="1" customHeight="1" collapsed="1">
      <c r="A130" s="260">
        <v>2</v>
      </c>
      <c r="B130" s="261">
        <v>6</v>
      </c>
      <c r="C130" s="260">
        <v>5</v>
      </c>
      <c r="D130" s="260">
        <v>1</v>
      </c>
      <c r="E130" s="262">
        <v>1</v>
      </c>
      <c r="F130" s="295">
        <v>1</v>
      </c>
      <c r="G130" s="285" t="s">
        <v>301</v>
      </c>
      <c r="H130" s="248">
        <v>101</v>
      </c>
      <c r="I130" s="268">
        <v>0</v>
      </c>
      <c r="J130" s="268">
        <v>0</v>
      </c>
      <c r="K130" s="268">
        <v>0</v>
      </c>
      <c r="L130" s="268">
        <v>0</v>
      </c>
    </row>
    <row r="131" spans="1:12" ht="14.25" customHeight="1">
      <c r="A131" s="294">
        <v>2</v>
      </c>
      <c r="B131" s="244">
        <v>7</v>
      </c>
      <c r="C131" s="244"/>
      <c r="D131" s="245"/>
      <c r="E131" s="245"/>
      <c r="F131" s="247"/>
      <c r="G131" s="246" t="s">
        <v>302</v>
      </c>
      <c r="H131" s="248">
        <v>102</v>
      </c>
      <c r="I131" s="250">
        <f>SUM(I132+I137+I145)</f>
        <v>679</v>
      </c>
      <c r="J131" s="291">
        <f>SUM(J132+J137+J145)</f>
        <v>679</v>
      </c>
      <c r="K131" s="250">
        <f>SUM(K132+K137+K145)</f>
        <v>405.52</v>
      </c>
      <c r="L131" s="249">
        <f>SUM(L132+L137+L145)</f>
        <v>405.52</v>
      </c>
    </row>
    <row r="132" spans="1:12" hidden="1" collapsed="1">
      <c r="A132" s="265">
        <v>2</v>
      </c>
      <c r="B132" s="260">
        <v>7</v>
      </c>
      <c r="C132" s="260">
        <v>1</v>
      </c>
      <c r="D132" s="261"/>
      <c r="E132" s="261"/>
      <c r="F132" s="263"/>
      <c r="G132" s="262" t="s">
        <v>303</v>
      </c>
      <c r="H132" s="248">
        <v>103</v>
      </c>
      <c r="I132" s="250">
        <f t="shared" ref="I132:L133" si="13">I133</f>
        <v>0</v>
      </c>
      <c r="J132" s="291">
        <f t="shared" si="13"/>
        <v>0</v>
      </c>
      <c r="K132" s="250">
        <f t="shared" si="13"/>
        <v>0</v>
      </c>
      <c r="L132" s="249">
        <f t="shared" si="13"/>
        <v>0</v>
      </c>
    </row>
    <row r="133" spans="1:12" ht="14.25" hidden="1" customHeight="1" collapsed="1">
      <c r="A133" s="265">
        <v>2</v>
      </c>
      <c r="B133" s="260">
        <v>7</v>
      </c>
      <c r="C133" s="260">
        <v>1</v>
      </c>
      <c r="D133" s="261">
        <v>1</v>
      </c>
      <c r="E133" s="261"/>
      <c r="F133" s="263"/>
      <c r="G133" s="262" t="s">
        <v>303</v>
      </c>
      <c r="H133" s="248">
        <v>104</v>
      </c>
      <c r="I133" s="250">
        <f t="shared" si="13"/>
        <v>0</v>
      </c>
      <c r="J133" s="291">
        <f t="shared" si="13"/>
        <v>0</v>
      </c>
      <c r="K133" s="250">
        <f t="shared" si="13"/>
        <v>0</v>
      </c>
      <c r="L133" s="249">
        <f t="shared" si="13"/>
        <v>0</v>
      </c>
    </row>
    <row r="134" spans="1:12" ht="15.75" hidden="1" customHeight="1" collapsed="1">
      <c r="A134" s="265">
        <v>2</v>
      </c>
      <c r="B134" s="260">
        <v>7</v>
      </c>
      <c r="C134" s="260">
        <v>1</v>
      </c>
      <c r="D134" s="261">
        <v>1</v>
      </c>
      <c r="E134" s="261">
        <v>1</v>
      </c>
      <c r="F134" s="263"/>
      <c r="G134" s="262" t="s">
        <v>303</v>
      </c>
      <c r="H134" s="248">
        <v>105</v>
      </c>
      <c r="I134" s="250">
        <f>SUM(I135:I136)</f>
        <v>0</v>
      </c>
      <c r="J134" s="291">
        <f>SUM(J135:J136)</f>
        <v>0</v>
      </c>
      <c r="K134" s="250">
        <f>SUM(K135:K136)</f>
        <v>0</v>
      </c>
      <c r="L134" s="249">
        <f>SUM(L135:L136)</f>
        <v>0</v>
      </c>
    </row>
    <row r="135" spans="1:12" ht="14.25" hidden="1" customHeight="1" collapsed="1">
      <c r="A135" s="281">
        <v>2</v>
      </c>
      <c r="B135" s="255">
        <v>7</v>
      </c>
      <c r="C135" s="281">
        <v>1</v>
      </c>
      <c r="D135" s="260">
        <v>1</v>
      </c>
      <c r="E135" s="253">
        <v>1</v>
      </c>
      <c r="F135" s="256">
        <v>1</v>
      </c>
      <c r="G135" s="254" t="s">
        <v>304</v>
      </c>
      <c r="H135" s="248">
        <v>106</v>
      </c>
      <c r="I135" s="305">
        <v>0</v>
      </c>
      <c r="J135" s="305">
        <v>0</v>
      </c>
      <c r="K135" s="305">
        <v>0</v>
      </c>
      <c r="L135" s="305">
        <v>0</v>
      </c>
    </row>
    <row r="136" spans="1:12" ht="14.25" hidden="1" customHeight="1" collapsed="1">
      <c r="A136" s="260">
        <v>2</v>
      </c>
      <c r="B136" s="260">
        <v>7</v>
      </c>
      <c r="C136" s="265">
        <v>1</v>
      </c>
      <c r="D136" s="260">
        <v>1</v>
      </c>
      <c r="E136" s="261">
        <v>1</v>
      </c>
      <c r="F136" s="263">
        <v>2</v>
      </c>
      <c r="G136" s="262" t="s">
        <v>305</v>
      </c>
      <c r="H136" s="248">
        <v>107</v>
      </c>
      <c r="I136" s="267">
        <v>0</v>
      </c>
      <c r="J136" s="267">
        <v>0</v>
      </c>
      <c r="K136" s="267">
        <v>0</v>
      </c>
      <c r="L136" s="267">
        <v>0</v>
      </c>
    </row>
    <row r="137" spans="1:12" ht="25.5" hidden="1" customHeight="1" collapsed="1">
      <c r="A137" s="273">
        <v>2</v>
      </c>
      <c r="B137" s="274">
        <v>7</v>
      </c>
      <c r="C137" s="273">
        <v>2</v>
      </c>
      <c r="D137" s="274"/>
      <c r="E137" s="275"/>
      <c r="F137" s="277"/>
      <c r="G137" s="276" t="s">
        <v>306</v>
      </c>
      <c r="H137" s="248">
        <v>108</v>
      </c>
      <c r="I137" s="258">
        <f t="shared" ref="I137:L138" si="14">I138</f>
        <v>0</v>
      </c>
      <c r="J137" s="293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hidden="1" customHeight="1" collapsed="1">
      <c r="A138" s="265">
        <v>2</v>
      </c>
      <c r="B138" s="260">
        <v>7</v>
      </c>
      <c r="C138" s="265">
        <v>2</v>
      </c>
      <c r="D138" s="260">
        <v>1</v>
      </c>
      <c r="E138" s="261"/>
      <c r="F138" s="263"/>
      <c r="G138" s="262" t="s">
        <v>307</v>
      </c>
      <c r="H138" s="248">
        <v>109</v>
      </c>
      <c r="I138" s="250">
        <f t="shared" si="14"/>
        <v>0</v>
      </c>
      <c r="J138" s="291">
        <f t="shared" si="14"/>
        <v>0</v>
      </c>
      <c r="K138" s="250">
        <f t="shared" si="14"/>
        <v>0</v>
      </c>
      <c r="L138" s="249">
        <f t="shared" si="14"/>
        <v>0</v>
      </c>
    </row>
    <row r="139" spans="1:12" ht="25.5" hidden="1" customHeight="1" collapsed="1">
      <c r="A139" s="265">
        <v>2</v>
      </c>
      <c r="B139" s="260">
        <v>7</v>
      </c>
      <c r="C139" s="265">
        <v>2</v>
      </c>
      <c r="D139" s="260">
        <v>1</v>
      </c>
      <c r="E139" s="261">
        <v>1</v>
      </c>
      <c r="F139" s="263"/>
      <c r="G139" s="262" t="s">
        <v>307</v>
      </c>
      <c r="H139" s="248">
        <v>110</v>
      </c>
      <c r="I139" s="250">
        <f>SUM(I140:I141)</f>
        <v>0</v>
      </c>
      <c r="J139" s="291">
        <f>SUM(J140:J141)</f>
        <v>0</v>
      </c>
      <c r="K139" s="250">
        <f>SUM(K140:K141)</f>
        <v>0</v>
      </c>
      <c r="L139" s="249">
        <f>SUM(L140:L141)</f>
        <v>0</v>
      </c>
    </row>
    <row r="140" spans="1:12" ht="12" hidden="1" customHeight="1" collapsed="1">
      <c r="A140" s="265">
        <v>2</v>
      </c>
      <c r="B140" s="260">
        <v>7</v>
      </c>
      <c r="C140" s="265">
        <v>2</v>
      </c>
      <c r="D140" s="260">
        <v>1</v>
      </c>
      <c r="E140" s="261">
        <v>1</v>
      </c>
      <c r="F140" s="263">
        <v>1</v>
      </c>
      <c r="G140" s="262" t="s">
        <v>308</v>
      </c>
      <c r="H140" s="248">
        <v>111</v>
      </c>
      <c r="I140" s="267">
        <v>0</v>
      </c>
      <c r="J140" s="267">
        <v>0</v>
      </c>
      <c r="K140" s="267">
        <v>0</v>
      </c>
      <c r="L140" s="267">
        <v>0</v>
      </c>
    </row>
    <row r="141" spans="1:12" ht="15" hidden="1" customHeight="1" collapsed="1">
      <c r="A141" s="265">
        <v>2</v>
      </c>
      <c r="B141" s="260">
        <v>7</v>
      </c>
      <c r="C141" s="265">
        <v>2</v>
      </c>
      <c r="D141" s="260">
        <v>1</v>
      </c>
      <c r="E141" s="261">
        <v>1</v>
      </c>
      <c r="F141" s="263">
        <v>2</v>
      </c>
      <c r="G141" s="262" t="s">
        <v>309</v>
      </c>
      <c r="H141" s="248">
        <v>112</v>
      </c>
      <c r="I141" s="267">
        <v>0</v>
      </c>
      <c r="J141" s="267">
        <v>0</v>
      </c>
      <c r="K141" s="267">
        <v>0</v>
      </c>
      <c r="L141" s="267">
        <v>0</v>
      </c>
    </row>
    <row r="142" spans="1:12" ht="15" hidden="1" customHeight="1" collapsed="1">
      <c r="A142" s="265">
        <v>2</v>
      </c>
      <c r="B142" s="260">
        <v>7</v>
      </c>
      <c r="C142" s="265">
        <v>2</v>
      </c>
      <c r="D142" s="260">
        <v>2</v>
      </c>
      <c r="E142" s="261"/>
      <c r="F142" s="263"/>
      <c r="G142" s="262" t="s">
        <v>310</v>
      </c>
      <c r="H142" s="248">
        <v>113</v>
      </c>
      <c r="I142" s="250">
        <f>I143</f>
        <v>0</v>
      </c>
      <c r="J142" s="250">
        <f>J143</f>
        <v>0</v>
      </c>
      <c r="K142" s="250">
        <f>K143</f>
        <v>0</v>
      </c>
      <c r="L142" s="250">
        <f>L143</f>
        <v>0</v>
      </c>
    </row>
    <row r="143" spans="1:12" ht="15" hidden="1" customHeight="1" collapsed="1">
      <c r="A143" s="265">
        <v>2</v>
      </c>
      <c r="B143" s="260">
        <v>7</v>
      </c>
      <c r="C143" s="265">
        <v>2</v>
      </c>
      <c r="D143" s="260">
        <v>2</v>
      </c>
      <c r="E143" s="261">
        <v>1</v>
      </c>
      <c r="F143" s="263"/>
      <c r="G143" s="262" t="s">
        <v>310</v>
      </c>
      <c r="H143" s="248">
        <v>114</v>
      </c>
      <c r="I143" s="250">
        <f>SUM(I144)</f>
        <v>0</v>
      </c>
      <c r="J143" s="250">
        <f>SUM(J144)</f>
        <v>0</v>
      </c>
      <c r="K143" s="250">
        <f>SUM(K144)</f>
        <v>0</v>
      </c>
      <c r="L143" s="250">
        <f>SUM(L144)</f>
        <v>0</v>
      </c>
    </row>
    <row r="144" spans="1:12" ht="15" hidden="1" customHeight="1" collapsed="1">
      <c r="A144" s="265">
        <v>2</v>
      </c>
      <c r="B144" s="260">
        <v>7</v>
      </c>
      <c r="C144" s="265">
        <v>2</v>
      </c>
      <c r="D144" s="260">
        <v>2</v>
      </c>
      <c r="E144" s="261">
        <v>1</v>
      </c>
      <c r="F144" s="263">
        <v>1</v>
      </c>
      <c r="G144" s="262" t="s">
        <v>310</v>
      </c>
      <c r="H144" s="248">
        <v>115</v>
      </c>
      <c r="I144" s="267">
        <v>0</v>
      </c>
      <c r="J144" s="267">
        <v>0</v>
      </c>
      <c r="K144" s="267">
        <v>0</v>
      </c>
      <c r="L144" s="267">
        <v>0</v>
      </c>
    </row>
    <row r="145" spans="1:12" hidden="1" collapsed="1">
      <c r="A145" s="265">
        <v>2</v>
      </c>
      <c r="B145" s="260">
        <v>7</v>
      </c>
      <c r="C145" s="265">
        <v>3</v>
      </c>
      <c r="D145" s="260"/>
      <c r="E145" s="261"/>
      <c r="F145" s="263"/>
      <c r="G145" s="262" t="s">
        <v>311</v>
      </c>
      <c r="H145" s="248">
        <v>116</v>
      </c>
      <c r="I145" s="250">
        <f t="shared" ref="I145:L146" si="15">I146</f>
        <v>679</v>
      </c>
      <c r="J145" s="291">
        <f t="shared" si="15"/>
        <v>679</v>
      </c>
      <c r="K145" s="250">
        <f t="shared" si="15"/>
        <v>405.52</v>
      </c>
      <c r="L145" s="249">
        <f t="shared" si="15"/>
        <v>405.52</v>
      </c>
    </row>
    <row r="146" spans="1:12" hidden="1" collapsed="1">
      <c r="A146" s="273">
        <v>2</v>
      </c>
      <c r="B146" s="282">
        <v>7</v>
      </c>
      <c r="C146" s="306">
        <v>3</v>
      </c>
      <c r="D146" s="282">
        <v>1</v>
      </c>
      <c r="E146" s="283"/>
      <c r="F146" s="284"/>
      <c r="G146" s="285" t="s">
        <v>311</v>
      </c>
      <c r="H146" s="248">
        <v>117</v>
      </c>
      <c r="I146" s="279">
        <f t="shared" si="15"/>
        <v>679</v>
      </c>
      <c r="J146" s="304">
        <f t="shared" si="15"/>
        <v>679</v>
      </c>
      <c r="K146" s="279">
        <f t="shared" si="15"/>
        <v>405.52</v>
      </c>
      <c r="L146" s="278">
        <f t="shared" si="15"/>
        <v>405.52</v>
      </c>
    </row>
    <row r="147" spans="1:12" hidden="1" collapsed="1">
      <c r="A147" s="265">
        <v>2</v>
      </c>
      <c r="B147" s="260">
        <v>7</v>
      </c>
      <c r="C147" s="265">
        <v>3</v>
      </c>
      <c r="D147" s="260">
        <v>1</v>
      </c>
      <c r="E147" s="261">
        <v>1</v>
      </c>
      <c r="F147" s="263"/>
      <c r="G147" s="262" t="s">
        <v>311</v>
      </c>
      <c r="H147" s="248">
        <v>118</v>
      </c>
      <c r="I147" s="250">
        <f>SUM(I148:I149)</f>
        <v>679</v>
      </c>
      <c r="J147" s="291">
        <f>SUM(J148:J149)</f>
        <v>679</v>
      </c>
      <c r="K147" s="250">
        <f>SUM(K148:K149)</f>
        <v>405.52</v>
      </c>
      <c r="L147" s="249">
        <f>SUM(L148:L149)</f>
        <v>405.52</v>
      </c>
    </row>
    <row r="148" spans="1:12">
      <c r="A148" s="281">
        <v>2</v>
      </c>
      <c r="B148" s="255">
        <v>7</v>
      </c>
      <c r="C148" s="281">
        <v>3</v>
      </c>
      <c r="D148" s="255">
        <v>1</v>
      </c>
      <c r="E148" s="253">
        <v>1</v>
      </c>
      <c r="F148" s="256">
        <v>1</v>
      </c>
      <c r="G148" s="254" t="s">
        <v>312</v>
      </c>
      <c r="H148" s="248">
        <v>119</v>
      </c>
      <c r="I148" s="305">
        <v>679</v>
      </c>
      <c r="J148" s="305">
        <v>679</v>
      </c>
      <c r="K148" s="305">
        <v>405.52</v>
      </c>
      <c r="L148" s="305">
        <v>405.52</v>
      </c>
    </row>
    <row r="149" spans="1:12" ht="16.5" hidden="1" customHeight="1" collapsed="1">
      <c r="A149" s="265">
        <v>2</v>
      </c>
      <c r="B149" s="260">
        <v>7</v>
      </c>
      <c r="C149" s="265">
        <v>3</v>
      </c>
      <c r="D149" s="260">
        <v>1</v>
      </c>
      <c r="E149" s="261">
        <v>1</v>
      </c>
      <c r="F149" s="263">
        <v>2</v>
      </c>
      <c r="G149" s="262" t="s">
        <v>313</v>
      </c>
      <c r="H149" s="248">
        <v>120</v>
      </c>
      <c r="I149" s="267">
        <v>0</v>
      </c>
      <c r="J149" s="268">
        <v>0</v>
      </c>
      <c r="K149" s="268">
        <v>0</v>
      </c>
      <c r="L149" s="268">
        <v>0</v>
      </c>
    </row>
    <row r="150" spans="1:12" ht="15" hidden="1" customHeight="1" collapsed="1">
      <c r="A150" s="294">
        <v>2</v>
      </c>
      <c r="B150" s="294">
        <v>8</v>
      </c>
      <c r="C150" s="244"/>
      <c r="D150" s="270"/>
      <c r="E150" s="252"/>
      <c r="F150" s="307"/>
      <c r="G150" s="257" t="s">
        <v>314</v>
      </c>
      <c r="H150" s="248">
        <v>121</v>
      </c>
      <c r="I150" s="272">
        <f>I151</f>
        <v>0</v>
      </c>
      <c r="J150" s="292">
        <f>J151</f>
        <v>0</v>
      </c>
      <c r="K150" s="272">
        <f>K151</f>
        <v>0</v>
      </c>
      <c r="L150" s="271">
        <f>L151</f>
        <v>0</v>
      </c>
    </row>
    <row r="151" spans="1:12" ht="14.25" hidden="1" customHeight="1" collapsed="1">
      <c r="A151" s="273">
        <v>2</v>
      </c>
      <c r="B151" s="273">
        <v>8</v>
      </c>
      <c r="C151" s="273">
        <v>1</v>
      </c>
      <c r="D151" s="274"/>
      <c r="E151" s="275"/>
      <c r="F151" s="277"/>
      <c r="G151" s="254" t="s">
        <v>314</v>
      </c>
      <c r="H151" s="248">
        <v>122</v>
      </c>
      <c r="I151" s="272">
        <f>I152+I157</f>
        <v>0</v>
      </c>
      <c r="J151" s="292">
        <f>J152+J157</f>
        <v>0</v>
      </c>
      <c r="K151" s="272">
        <f>K152+K157</f>
        <v>0</v>
      </c>
      <c r="L151" s="271">
        <f>L152+L157</f>
        <v>0</v>
      </c>
    </row>
    <row r="152" spans="1:12" ht="13.5" hidden="1" customHeight="1" collapsed="1">
      <c r="A152" s="265">
        <v>2</v>
      </c>
      <c r="B152" s="260">
        <v>8</v>
      </c>
      <c r="C152" s="262">
        <v>1</v>
      </c>
      <c r="D152" s="260">
        <v>1</v>
      </c>
      <c r="E152" s="261"/>
      <c r="F152" s="263"/>
      <c r="G152" s="262" t="s">
        <v>315</v>
      </c>
      <c r="H152" s="248">
        <v>123</v>
      </c>
      <c r="I152" s="250">
        <f>I153</f>
        <v>0</v>
      </c>
      <c r="J152" s="291">
        <f>J153</f>
        <v>0</v>
      </c>
      <c r="K152" s="250">
        <f>K153</f>
        <v>0</v>
      </c>
      <c r="L152" s="249">
        <f>L153</f>
        <v>0</v>
      </c>
    </row>
    <row r="153" spans="1:12" ht="13.5" hidden="1" customHeight="1" collapsed="1">
      <c r="A153" s="265">
        <v>2</v>
      </c>
      <c r="B153" s="260">
        <v>8</v>
      </c>
      <c r="C153" s="254">
        <v>1</v>
      </c>
      <c r="D153" s="255">
        <v>1</v>
      </c>
      <c r="E153" s="253">
        <v>1</v>
      </c>
      <c r="F153" s="256"/>
      <c r="G153" s="262" t="s">
        <v>315</v>
      </c>
      <c r="H153" s="248">
        <v>124</v>
      </c>
      <c r="I153" s="272">
        <f>SUM(I154:I156)</f>
        <v>0</v>
      </c>
      <c r="J153" s="272">
        <f>SUM(J154:J156)</f>
        <v>0</v>
      </c>
      <c r="K153" s="272">
        <f>SUM(K154:K156)</f>
        <v>0</v>
      </c>
      <c r="L153" s="272">
        <f>SUM(L154:L156)</f>
        <v>0</v>
      </c>
    </row>
    <row r="154" spans="1:12" ht="13.5" hidden="1" customHeight="1" collapsed="1">
      <c r="A154" s="260">
        <v>2</v>
      </c>
      <c r="B154" s="255">
        <v>8</v>
      </c>
      <c r="C154" s="262">
        <v>1</v>
      </c>
      <c r="D154" s="260">
        <v>1</v>
      </c>
      <c r="E154" s="261">
        <v>1</v>
      </c>
      <c r="F154" s="263">
        <v>1</v>
      </c>
      <c r="G154" s="262" t="s">
        <v>316</v>
      </c>
      <c r="H154" s="248">
        <v>125</v>
      </c>
      <c r="I154" s="267">
        <v>0</v>
      </c>
      <c r="J154" s="267">
        <v>0</v>
      </c>
      <c r="K154" s="267">
        <v>0</v>
      </c>
      <c r="L154" s="267">
        <v>0</v>
      </c>
    </row>
    <row r="155" spans="1:12" ht="15.75" hidden="1" customHeight="1" collapsed="1">
      <c r="A155" s="273">
        <v>2</v>
      </c>
      <c r="B155" s="282">
        <v>8</v>
      </c>
      <c r="C155" s="285">
        <v>1</v>
      </c>
      <c r="D155" s="282">
        <v>1</v>
      </c>
      <c r="E155" s="283">
        <v>1</v>
      </c>
      <c r="F155" s="284">
        <v>2</v>
      </c>
      <c r="G155" s="285" t="s">
        <v>317</v>
      </c>
      <c r="H155" s="248">
        <v>126</v>
      </c>
      <c r="I155" s="308">
        <v>0</v>
      </c>
      <c r="J155" s="308">
        <v>0</v>
      </c>
      <c r="K155" s="308">
        <v>0</v>
      </c>
      <c r="L155" s="308">
        <v>0</v>
      </c>
    </row>
    <row r="156" spans="1:12" hidden="1" collapsed="1">
      <c r="A156" s="273">
        <v>2</v>
      </c>
      <c r="B156" s="282">
        <v>8</v>
      </c>
      <c r="C156" s="285">
        <v>1</v>
      </c>
      <c r="D156" s="282">
        <v>1</v>
      </c>
      <c r="E156" s="283">
        <v>1</v>
      </c>
      <c r="F156" s="284">
        <v>3</v>
      </c>
      <c r="G156" s="285" t="s">
        <v>318</v>
      </c>
      <c r="H156" s="248">
        <v>127</v>
      </c>
      <c r="I156" s="308">
        <v>0</v>
      </c>
      <c r="J156" s="309">
        <v>0</v>
      </c>
      <c r="K156" s="308">
        <v>0</v>
      </c>
      <c r="L156" s="286">
        <v>0</v>
      </c>
    </row>
    <row r="157" spans="1:12" ht="15" hidden="1" customHeight="1" collapsed="1">
      <c r="A157" s="265">
        <v>2</v>
      </c>
      <c r="B157" s="260">
        <v>8</v>
      </c>
      <c r="C157" s="262">
        <v>1</v>
      </c>
      <c r="D157" s="260">
        <v>2</v>
      </c>
      <c r="E157" s="261"/>
      <c r="F157" s="263"/>
      <c r="G157" s="262" t="s">
        <v>319</v>
      </c>
      <c r="H157" s="248">
        <v>128</v>
      </c>
      <c r="I157" s="250">
        <f t="shared" ref="I157:L158" si="16">I158</f>
        <v>0</v>
      </c>
      <c r="J157" s="291">
        <f t="shared" si="16"/>
        <v>0</v>
      </c>
      <c r="K157" s="250">
        <f t="shared" si="16"/>
        <v>0</v>
      </c>
      <c r="L157" s="249">
        <f t="shared" si="16"/>
        <v>0</v>
      </c>
    </row>
    <row r="158" spans="1:12" hidden="1" collapsed="1">
      <c r="A158" s="265">
        <v>2</v>
      </c>
      <c r="B158" s="260">
        <v>8</v>
      </c>
      <c r="C158" s="262">
        <v>1</v>
      </c>
      <c r="D158" s="260">
        <v>2</v>
      </c>
      <c r="E158" s="261">
        <v>1</v>
      </c>
      <c r="F158" s="263"/>
      <c r="G158" s="262" t="s">
        <v>319</v>
      </c>
      <c r="H158" s="248">
        <v>129</v>
      </c>
      <c r="I158" s="250">
        <f t="shared" si="16"/>
        <v>0</v>
      </c>
      <c r="J158" s="291">
        <f t="shared" si="16"/>
        <v>0</v>
      </c>
      <c r="K158" s="250">
        <f t="shared" si="16"/>
        <v>0</v>
      </c>
      <c r="L158" s="249">
        <f t="shared" si="16"/>
        <v>0</v>
      </c>
    </row>
    <row r="159" spans="1:12" hidden="1" collapsed="1">
      <c r="A159" s="273">
        <v>2</v>
      </c>
      <c r="B159" s="274">
        <v>8</v>
      </c>
      <c r="C159" s="276">
        <v>1</v>
      </c>
      <c r="D159" s="274">
        <v>2</v>
      </c>
      <c r="E159" s="275">
        <v>1</v>
      </c>
      <c r="F159" s="277">
        <v>1</v>
      </c>
      <c r="G159" s="262" t="s">
        <v>319</v>
      </c>
      <c r="H159" s="248">
        <v>130</v>
      </c>
      <c r="I159" s="310">
        <v>0</v>
      </c>
      <c r="J159" s="268">
        <v>0</v>
      </c>
      <c r="K159" s="268">
        <v>0</v>
      </c>
      <c r="L159" s="268">
        <v>0</v>
      </c>
    </row>
    <row r="160" spans="1:12" ht="39.75" hidden="1" customHeight="1" collapsed="1">
      <c r="A160" s="294">
        <v>2</v>
      </c>
      <c r="B160" s="244">
        <v>9</v>
      </c>
      <c r="C160" s="246"/>
      <c r="D160" s="244"/>
      <c r="E160" s="245"/>
      <c r="F160" s="247"/>
      <c r="G160" s="246" t="s">
        <v>320</v>
      </c>
      <c r="H160" s="248">
        <v>131</v>
      </c>
      <c r="I160" s="250">
        <f>I161+I165</f>
        <v>0</v>
      </c>
      <c r="J160" s="291">
        <f>J161+J165</f>
        <v>0</v>
      </c>
      <c r="K160" s="250">
        <f>K161+K165</f>
        <v>0</v>
      </c>
      <c r="L160" s="249">
        <f>L161+L165</f>
        <v>0</v>
      </c>
    </row>
    <row r="161" spans="1:12" s="276" customFormat="1" ht="39" hidden="1" customHeight="1" collapsed="1">
      <c r="A161" s="265">
        <v>2</v>
      </c>
      <c r="B161" s="260">
        <v>9</v>
      </c>
      <c r="C161" s="262">
        <v>1</v>
      </c>
      <c r="D161" s="260"/>
      <c r="E161" s="261"/>
      <c r="F161" s="263"/>
      <c r="G161" s="262" t="s">
        <v>321</v>
      </c>
      <c r="H161" s="248">
        <v>132</v>
      </c>
      <c r="I161" s="250">
        <f t="shared" ref="I161:L163" si="17">I162</f>
        <v>0</v>
      </c>
      <c r="J161" s="291">
        <f t="shared" si="17"/>
        <v>0</v>
      </c>
      <c r="K161" s="250">
        <f t="shared" si="17"/>
        <v>0</v>
      </c>
      <c r="L161" s="249">
        <f t="shared" si="17"/>
        <v>0</v>
      </c>
    </row>
    <row r="162" spans="1:12" ht="42.75" hidden="1" customHeight="1" collapsed="1">
      <c r="A162" s="281">
        <v>2</v>
      </c>
      <c r="B162" s="255">
        <v>9</v>
      </c>
      <c r="C162" s="254">
        <v>1</v>
      </c>
      <c r="D162" s="255">
        <v>1</v>
      </c>
      <c r="E162" s="253"/>
      <c r="F162" s="256"/>
      <c r="G162" s="262" t="s">
        <v>322</v>
      </c>
      <c r="H162" s="248">
        <v>133</v>
      </c>
      <c r="I162" s="272">
        <f t="shared" si="17"/>
        <v>0</v>
      </c>
      <c r="J162" s="292">
        <f t="shared" si="17"/>
        <v>0</v>
      </c>
      <c r="K162" s="272">
        <f t="shared" si="17"/>
        <v>0</v>
      </c>
      <c r="L162" s="271">
        <f t="shared" si="17"/>
        <v>0</v>
      </c>
    </row>
    <row r="163" spans="1:12" ht="38.25" hidden="1" customHeight="1" collapsed="1">
      <c r="A163" s="265">
        <v>2</v>
      </c>
      <c r="B163" s="260">
        <v>9</v>
      </c>
      <c r="C163" s="265">
        <v>1</v>
      </c>
      <c r="D163" s="260">
        <v>1</v>
      </c>
      <c r="E163" s="261">
        <v>1</v>
      </c>
      <c r="F163" s="263"/>
      <c r="G163" s="262" t="s">
        <v>322</v>
      </c>
      <c r="H163" s="248">
        <v>134</v>
      </c>
      <c r="I163" s="250">
        <f t="shared" si="17"/>
        <v>0</v>
      </c>
      <c r="J163" s="291">
        <f t="shared" si="17"/>
        <v>0</v>
      </c>
      <c r="K163" s="250">
        <f t="shared" si="17"/>
        <v>0</v>
      </c>
      <c r="L163" s="249">
        <f t="shared" si="17"/>
        <v>0</v>
      </c>
    </row>
    <row r="164" spans="1:12" ht="38.25" hidden="1" customHeight="1" collapsed="1">
      <c r="A164" s="281">
        <v>2</v>
      </c>
      <c r="B164" s="255">
        <v>9</v>
      </c>
      <c r="C164" s="255">
        <v>1</v>
      </c>
      <c r="D164" s="255">
        <v>1</v>
      </c>
      <c r="E164" s="253">
        <v>1</v>
      </c>
      <c r="F164" s="256">
        <v>1</v>
      </c>
      <c r="G164" s="262" t="s">
        <v>322</v>
      </c>
      <c r="H164" s="248">
        <v>135</v>
      </c>
      <c r="I164" s="305">
        <v>0</v>
      </c>
      <c r="J164" s="305">
        <v>0</v>
      </c>
      <c r="K164" s="305">
        <v>0</v>
      </c>
      <c r="L164" s="305">
        <v>0</v>
      </c>
    </row>
    <row r="165" spans="1:12" ht="41.25" hidden="1" customHeight="1" collapsed="1">
      <c r="A165" s="265">
        <v>2</v>
      </c>
      <c r="B165" s="260">
        <v>9</v>
      </c>
      <c r="C165" s="260">
        <v>2</v>
      </c>
      <c r="D165" s="260"/>
      <c r="E165" s="261"/>
      <c r="F165" s="263"/>
      <c r="G165" s="262" t="s">
        <v>323</v>
      </c>
      <c r="H165" s="248">
        <v>136</v>
      </c>
      <c r="I165" s="250">
        <f>SUM(I166+I171)</f>
        <v>0</v>
      </c>
      <c r="J165" s="250">
        <f>SUM(J166+J171)</f>
        <v>0</v>
      </c>
      <c r="K165" s="250">
        <f>SUM(K166+K171)</f>
        <v>0</v>
      </c>
      <c r="L165" s="250">
        <f>SUM(L166+L171)</f>
        <v>0</v>
      </c>
    </row>
    <row r="166" spans="1:12" ht="44.25" hidden="1" customHeight="1" collapsed="1">
      <c r="A166" s="265">
        <v>2</v>
      </c>
      <c r="B166" s="260">
        <v>9</v>
      </c>
      <c r="C166" s="260">
        <v>2</v>
      </c>
      <c r="D166" s="255">
        <v>1</v>
      </c>
      <c r="E166" s="253"/>
      <c r="F166" s="256"/>
      <c r="G166" s="254" t="s">
        <v>324</v>
      </c>
      <c r="H166" s="248">
        <v>137</v>
      </c>
      <c r="I166" s="272">
        <f>I167</f>
        <v>0</v>
      </c>
      <c r="J166" s="292">
        <f>J167</f>
        <v>0</v>
      </c>
      <c r="K166" s="272">
        <f>K167</f>
        <v>0</v>
      </c>
      <c r="L166" s="271">
        <f>L167</f>
        <v>0</v>
      </c>
    </row>
    <row r="167" spans="1:12" ht="40.5" hidden="1" customHeight="1" collapsed="1">
      <c r="A167" s="281">
        <v>2</v>
      </c>
      <c r="B167" s="255">
        <v>9</v>
      </c>
      <c r="C167" s="255">
        <v>2</v>
      </c>
      <c r="D167" s="260">
        <v>1</v>
      </c>
      <c r="E167" s="261">
        <v>1</v>
      </c>
      <c r="F167" s="263"/>
      <c r="G167" s="254" t="s">
        <v>325</v>
      </c>
      <c r="H167" s="248">
        <v>138</v>
      </c>
      <c r="I167" s="250">
        <f>SUM(I168:I170)</f>
        <v>0</v>
      </c>
      <c r="J167" s="291">
        <f>SUM(J168:J170)</f>
        <v>0</v>
      </c>
      <c r="K167" s="250">
        <f>SUM(K168:K170)</f>
        <v>0</v>
      </c>
      <c r="L167" s="249">
        <f>SUM(L168:L170)</f>
        <v>0</v>
      </c>
    </row>
    <row r="168" spans="1:12" ht="53.25" hidden="1" customHeight="1" collapsed="1">
      <c r="A168" s="273">
        <v>2</v>
      </c>
      <c r="B168" s="282">
        <v>9</v>
      </c>
      <c r="C168" s="282">
        <v>2</v>
      </c>
      <c r="D168" s="282">
        <v>1</v>
      </c>
      <c r="E168" s="283">
        <v>1</v>
      </c>
      <c r="F168" s="284">
        <v>1</v>
      </c>
      <c r="G168" s="254" t="s">
        <v>326</v>
      </c>
      <c r="H168" s="248">
        <v>139</v>
      </c>
      <c r="I168" s="308">
        <v>0</v>
      </c>
      <c r="J168" s="266">
        <v>0</v>
      </c>
      <c r="K168" s="266">
        <v>0</v>
      </c>
      <c r="L168" s="266">
        <v>0</v>
      </c>
    </row>
    <row r="169" spans="1:12" ht="51.75" hidden="1" customHeight="1" collapsed="1">
      <c r="A169" s="265">
        <v>2</v>
      </c>
      <c r="B169" s="260">
        <v>9</v>
      </c>
      <c r="C169" s="260">
        <v>2</v>
      </c>
      <c r="D169" s="260">
        <v>1</v>
      </c>
      <c r="E169" s="261">
        <v>1</v>
      </c>
      <c r="F169" s="263">
        <v>2</v>
      </c>
      <c r="G169" s="254" t="s">
        <v>327</v>
      </c>
      <c r="H169" s="248">
        <v>140</v>
      </c>
      <c r="I169" s="267">
        <v>0</v>
      </c>
      <c r="J169" s="311">
        <v>0</v>
      </c>
      <c r="K169" s="311">
        <v>0</v>
      </c>
      <c r="L169" s="311">
        <v>0</v>
      </c>
    </row>
    <row r="170" spans="1:12" ht="54.75" hidden="1" customHeight="1" collapsed="1">
      <c r="A170" s="265">
        <v>2</v>
      </c>
      <c r="B170" s="260">
        <v>9</v>
      </c>
      <c r="C170" s="260">
        <v>2</v>
      </c>
      <c r="D170" s="260">
        <v>1</v>
      </c>
      <c r="E170" s="261">
        <v>1</v>
      </c>
      <c r="F170" s="263">
        <v>3</v>
      </c>
      <c r="G170" s="254" t="s">
        <v>328</v>
      </c>
      <c r="H170" s="248">
        <v>141</v>
      </c>
      <c r="I170" s="267">
        <v>0</v>
      </c>
      <c r="J170" s="267">
        <v>0</v>
      </c>
      <c r="K170" s="267">
        <v>0</v>
      </c>
      <c r="L170" s="267">
        <v>0</v>
      </c>
    </row>
    <row r="171" spans="1:12" ht="39" hidden="1" customHeight="1" collapsed="1">
      <c r="A171" s="312">
        <v>2</v>
      </c>
      <c r="B171" s="312">
        <v>9</v>
      </c>
      <c r="C171" s="312">
        <v>2</v>
      </c>
      <c r="D171" s="312">
        <v>2</v>
      </c>
      <c r="E171" s="312"/>
      <c r="F171" s="312"/>
      <c r="G171" s="262" t="s">
        <v>329</v>
      </c>
      <c r="H171" s="248">
        <v>142</v>
      </c>
      <c r="I171" s="250">
        <f>I172</f>
        <v>0</v>
      </c>
      <c r="J171" s="291">
        <f>J172</f>
        <v>0</v>
      </c>
      <c r="K171" s="250">
        <f>K172</f>
        <v>0</v>
      </c>
      <c r="L171" s="249">
        <f>L172</f>
        <v>0</v>
      </c>
    </row>
    <row r="172" spans="1:12" ht="43.5" hidden="1" customHeight="1" collapsed="1">
      <c r="A172" s="265">
        <v>2</v>
      </c>
      <c r="B172" s="260">
        <v>9</v>
      </c>
      <c r="C172" s="260">
        <v>2</v>
      </c>
      <c r="D172" s="260">
        <v>2</v>
      </c>
      <c r="E172" s="261">
        <v>1</v>
      </c>
      <c r="F172" s="263"/>
      <c r="G172" s="254" t="s">
        <v>330</v>
      </c>
      <c r="H172" s="248">
        <v>143</v>
      </c>
      <c r="I172" s="272">
        <f>SUM(I173:I175)</f>
        <v>0</v>
      </c>
      <c r="J172" s="272">
        <f>SUM(J173:J175)</f>
        <v>0</v>
      </c>
      <c r="K172" s="272">
        <f>SUM(K173:K175)</f>
        <v>0</v>
      </c>
      <c r="L172" s="272">
        <f>SUM(L173:L175)</f>
        <v>0</v>
      </c>
    </row>
    <row r="173" spans="1:12" ht="54.75" hidden="1" customHeight="1" collapsed="1">
      <c r="A173" s="265">
        <v>2</v>
      </c>
      <c r="B173" s="260">
        <v>9</v>
      </c>
      <c r="C173" s="260">
        <v>2</v>
      </c>
      <c r="D173" s="260">
        <v>2</v>
      </c>
      <c r="E173" s="260">
        <v>1</v>
      </c>
      <c r="F173" s="263">
        <v>1</v>
      </c>
      <c r="G173" s="313" t="s">
        <v>331</v>
      </c>
      <c r="H173" s="248">
        <v>144</v>
      </c>
      <c r="I173" s="267">
        <v>0</v>
      </c>
      <c r="J173" s="266">
        <v>0</v>
      </c>
      <c r="K173" s="266">
        <v>0</v>
      </c>
      <c r="L173" s="266">
        <v>0</v>
      </c>
    </row>
    <row r="174" spans="1:12" ht="54" hidden="1" customHeight="1" collapsed="1">
      <c r="A174" s="274">
        <v>2</v>
      </c>
      <c r="B174" s="276">
        <v>9</v>
      </c>
      <c r="C174" s="274">
        <v>2</v>
      </c>
      <c r="D174" s="275">
        <v>2</v>
      </c>
      <c r="E174" s="275">
        <v>1</v>
      </c>
      <c r="F174" s="277">
        <v>2</v>
      </c>
      <c r="G174" s="276" t="s">
        <v>332</v>
      </c>
      <c r="H174" s="248">
        <v>145</v>
      </c>
      <c r="I174" s="266">
        <v>0</v>
      </c>
      <c r="J174" s="268">
        <v>0</v>
      </c>
      <c r="K174" s="268">
        <v>0</v>
      </c>
      <c r="L174" s="268">
        <v>0</v>
      </c>
    </row>
    <row r="175" spans="1:12" ht="54" hidden="1" customHeight="1" collapsed="1">
      <c r="A175" s="260">
        <v>2</v>
      </c>
      <c r="B175" s="285">
        <v>9</v>
      </c>
      <c r="C175" s="282">
        <v>2</v>
      </c>
      <c r="D175" s="283">
        <v>2</v>
      </c>
      <c r="E175" s="283">
        <v>1</v>
      </c>
      <c r="F175" s="284">
        <v>3</v>
      </c>
      <c r="G175" s="285" t="s">
        <v>333</v>
      </c>
      <c r="H175" s="248">
        <v>146</v>
      </c>
      <c r="I175" s="311">
        <v>0</v>
      </c>
      <c r="J175" s="311">
        <v>0</v>
      </c>
      <c r="K175" s="311">
        <v>0</v>
      </c>
      <c r="L175" s="311">
        <v>0</v>
      </c>
    </row>
    <row r="176" spans="1:12" ht="48.75" customHeight="1">
      <c r="A176" s="244">
        <v>3</v>
      </c>
      <c r="B176" s="246"/>
      <c r="C176" s="244"/>
      <c r="D176" s="245"/>
      <c r="E176" s="245"/>
      <c r="F176" s="247"/>
      <c r="G176" s="299" t="s">
        <v>334</v>
      </c>
      <c r="H176" s="248">
        <v>147</v>
      </c>
      <c r="I176" s="249">
        <f>SUM(I177+I230+I295)</f>
        <v>56700</v>
      </c>
      <c r="J176" s="291">
        <f>SUM(J177+J230+J295)</f>
        <v>56700</v>
      </c>
      <c r="K176" s="250">
        <f>SUM(K177+K230+K295)</f>
        <v>56621.18</v>
      </c>
      <c r="L176" s="249">
        <f>SUM(L177+L230+L295)</f>
        <v>56621.18</v>
      </c>
    </row>
    <row r="177" spans="1:16" ht="34.5" customHeight="1">
      <c r="A177" s="294">
        <v>3</v>
      </c>
      <c r="B177" s="244">
        <v>1</v>
      </c>
      <c r="C177" s="270"/>
      <c r="D177" s="252"/>
      <c r="E177" s="252"/>
      <c r="F177" s="307"/>
      <c r="G177" s="290" t="s">
        <v>335</v>
      </c>
      <c r="H177" s="248">
        <v>148</v>
      </c>
      <c r="I177" s="249">
        <f>SUM(I178+I201+I208+I220+I224)</f>
        <v>56700</v>
      </c>
      <c r="J177" s="271">
        <f>SUM(J178+J201+J208+J220+J224)</f>
        <v>56700</v>
      </c>
      <c r="K177" s="271">
        <f>SUM(K178+K201+K208+K220+K224)</f>
        <v>56621.18</v>
      </c>
      <c r="L177" s="271">
        <f>SUM(L178+L201+L208+L220+L224)</f>
        <v>56621.18</v>
      </c>
    </row>
    <row r="178" spans="1:16" ht="30.75" hidden="1" customHeight="1" collapsed="1">
      <c r="A178" s="255">
        <v>3</v>
      </c>
      <c r="B178" s="254">
        <v>1</v>
      </c>
      <c r="C178" s="255">
        <v>1</v>
      </c>
      <c r="D178" s="253"/>
      <c r="E178" s="253"/>
      <c r="F178" s="314"/>
      <c r="G178" s="265" t="s">
        <v>336</v>
      </c>
      <c r="H178" s="248">
        <v>149</v>
      </c>
      <c r="I178" s="271">
        <f>SUM(I179+I182+I187+I193+I198)</f>
        <v>56700</v>
      </c>
      <c r="J178" s="291">
        <f>SUM(J179+J182+J187+J193+J198)</f>
        <v>56700</v>
      </c>
      <c r="K178" s="250">
        <f>SUM(K179+K182+K187+K193+K198)</f>
        <v>56621.18</v>
      </c>
      <c r="L178" s="249">
        <f>SUM(L179+L182+L187+L193+L198)</f>
        <v>56621.18</v>
      </c>
    </row>
    <row r="179" spans="1:16" ht="12.75" hidden="1" customHeight="1" collapsed="1">
      <c r="A179" s="260">
        <v>3</v>
      </c>
      <c r="B179" s="262">
        <v>1</v>
      </c>
      <c r="C179" s="260">
        <v>1</v>
      </c>
      <c r="D179" s="261">
        <v>1</v>
      </c>
      <c r="E179" s="261"/>
      <c r="F179" s="315"/>
      <c r="G179" s="265" t="s">
        <v>337</v>
      </c>
      <c r="H179" s="248">
        <v>150</v>
      </c>
      <c r="I179" s="249">
        <f t="shared" ref="I179:L180" si="18">I180</f>
        <v>0</v>
      </c>
      <c r="J179" s="292">
        <f t="shared" si="18"/>
        <v>0</v>
      </c>
      <c r="K179" s="272">
        <f t="shared" si="18"/>
        <v>0</v>
      </c>
      <c r="L179" s="271">
        <f t="shared" si="18"/>
        <v>0</v>
      </c>
    </row>
    <row r="180" spans="1:16" ht="13.5" hidden="1" customHeight="1" collapsed="1">
      <c r="A180" s="260">
        <v>3</v>
      </c>
      <c r="B180" s="262">
        <v>1</v>
      </c>
      <c r="C180" s="260">
        <v>1</v>
      </c>
      <c r="D180" s="261">
        <v>1</v>
      </c>
      <c r="E180" s="261">
        <v>1</v>
      </c>
      <c r="F180" s="295"/>
      <c r="G180" s="265" t="s">
        <v>338</v>
      </c>
      <c r="H180" s="248">
        <v>151</v>
      </c>
      <c r="I180" s="271">
        <f t="shared" si="18"/>
        <v>0</v>
      </c>
      <c r="J180" s="249">
        <f t="shared" si="18"/>
        <v>0</v>
      </c>
      <c r="K180" s="249">
        <f t="shared" si="18"/>
        <v>0</v>
      </c>
      <c r="L180" s="249">
        <f t="shared" si="18"/>
        <v>0</v>
      </c>
    </row>
    <row r="181" spans="1:16" ht="13.5" hidden="1" customHeight="1" collapsed="1">
      <c r="A181" s="260">
        <v>3</v>
      </c>
      <c r="B181" s="262">
        <v>1</v>
      </c>
      <c r="C181" s="260">
        <v>1</v>
      </c>
      <c r="D181" s="261">
        <v>1</v>
      </c>
      <c r="E181" s="261">
        <v>1</v>
      </c>
      <c r="F181" s="295">
        <v>1</v>
      </c>
      <c r="G181" s="265" t="s">
        <v>338</v>
      </c>
      <c r="H181" s="248">
        <v>152</v>
      </c>
      <c r="I181" s="268">
        <v>0</v>
      </c>
      <c r="J181" s="268">
        <v>0</v>
      </c>
      <c r="K181" s="268">
        <v>0</v>
      </c>
      <c r="L181" s="268">
        <v>0</v>
      </c>
    </row>
    <row r="182" spans="1:16" ht="14.25" hidden="1" customHeight="1" collapsed="1">
      <c r="A182" s="255">
        <v>3</v>
      </c>
      <c r="B182" s="253">
        <v>1</v>
      </c>
      <c r="C182" s="253">
        <v>1</v>
      </c>
      <c r="D182" s="253">
        <v>2</v>
      </c>
      <c r="E182" s="253"/>
      <c r="F182" s="256"/>
      <c r="G182" s="254" t="s">
        <v>339</v>
      </c>
      <c r="H182" s="248">
        <v>153</v>
      </c>
      <c r="I182" s="271">
        <f>I183</f>
        <v>39500</v>
      </c>
      <c r="J182" s="292">
        <f>J183</f>
        <v>39500</v>
      </c>
      <c r="K182" s="272">
        <f>K183</f>
        <v>39500</v>
      </c>
      <c r="L182" s="271">
        <f>L183</f>
        <v>39500</v>
      </c>
    </row>
    <row r="183" spans="1:16" ht="13.5" hidden="1" customHeight="1" collapsed="1">
      <c r="A183" s="260">
        <v>3</v>
      </c>
      <c r="B183" s="261">
        <v>1</v>
      </c>
      <c r="C183" s="261">
        <v>1</v>
      </c>
      <c r="D183" s="261">
        <v>2</v>
      </c>
      <c r="E183" s="261">
        <v>1</v>
      </c>
      <c r="F183" s="263"/>
      <c r="G183" s="254" t="s">
        <v>339</v>
      </c>
      <c r="H183" s="248">
        <v>154</v>
      </c>
      <c r="I183" s="249">
        <f>SUM(I184:I186)</f>
        <v>39500</v>
      </c>
      <c r="J183" s="291">
        <f>SUM(J184:J186)</f>
        <v>39500</v>
      </c>
      <c r="K183" s="250">
        <f>SUM(K184:K186)</f>
        <v>39500</v>
      </c>
      <c r="L183" s="249">
        <f>SUM(L184:L186)</f>
        <v>39500</v>
      </c>
    </row>
    <row r="184" spans="1:16" ht="14.25" hidden="1" customHeight="1" collapsed="1">
      <c r="A184" s="255">
        <v>3</v>
      </c>
      <c r="B184" s="253">
        <v>1</v>
      </c>
      <c r="C184" s="253">
        <v>1</v>
      </c>
      <c r="D184" s="253">
        <v>2</v>
      </c>
      <c r="E184" s="253">
        <v>1</v>
      </c>
      <c r="F184" s="256">
        <v>1</v>
      </c>
      <c r="G184" s="254" t="s">
        <v>340</v>
      </c>
      <c r="H184" s="248">
        <v>155</v>
      </c>
      <c r="I184" s="266">
        <v>0</v>
      </c>
      <c r="J184" s="266">
        <v>0</v>
      </c>
      <c r="K184" s="266">
        <v>0</v>
      </c>
      <c r="L184" s="311">
        <v>0</v>
      </c>
    </row>
    <row r="185" spans="1:16" ht="14.25" hidden="1" customHeight="1" collapsed="1">
      <c r="A185" s="260">
        <v>3</v>
      </c>
      <c r="B185" s="261">
        <v>1</v>
      </c>
      <c r="C185" s="261">
        <v>1</v>
      </c>
      <c r="D185" s="261">
        <v>2</v>
      </c>
      <c r="E185" s="261">
        <v>1</v>
      </c>
      <c r="F185" s="263">
        <v>2</v>
      </c>
      <c r="G185" s="262" t="s">
        <v>341</v>
      </c>
      <c r="H185" s="248">
        <v>156</v>
      </c>
      <c r="I185" s="268">
        <v>0</v>
      </c>
      <c r="J185" s="268">
        <v>0</v>
      </c>
      <c r="K185" s="268">
        <v>0</v>
      </c>
      <c r="L185" s="268">
        <v>0</v>
      </c>
    </row>
    <row r="186" spans="1:16" ht="18.75" customHeight="1">
      <c r="A186" s="255">
        <v>3</v>
      </c>
      <c r="B186" s="253">
        <v>1</v>
      </c>
      <c r="C186" s="253">
        <v>1</v>
      </c>
      <c r="D186" s="253">
        <v>2</v>
      </c>
      <c r="E186" s="253">
        <v>1</v>
      </c>
      <c r="F186" s="256">
        <v>3</v>
      </c>
      <c r="G186" s="254" t="s">
        <v>342</v>
      </c>
      <c r="H186" s="248">
        <v>157</v>
      </c>
      <c r="I186" s="266">
        <v>39500</v>
      </c>
      <c r="J186" s="266">
        <v>39500</v>
      </c>
      <c r="K186" s="266">
        <v>39500</v>
      </c>
      <c r="L186" s="311">
        <v>39500</v>
      </c>
    </row>
    <row r="187" spans="1:16" ht="14.25" hidden="1" customHeight="1" collapsed="1">
      <c r="A187" s="260">
        <v>3</v>
      </c>
      <c r="B187" s="261">
        <v>1</v>
      </c>
      <c r="C187" s="261">
        <v>1</v>
      </c>
      <c r="D187" s="261">
        <v>3</v>
      </c>
      <c r="E187" s="261"/>
      <c r="F187" s="263"/>
      <c r="G187" s="262" t="s">
        <v>343</v>
      </c>
      <c r="H187" s="248">
        <v>158</v>
      </c>
      <c r="I187" s="249">
        <f>I188</f>
        <v>17200</v>
      </c>
      <c r="J187" s="291">
        <f>J188</f>
        <v>17200</v>
      </c>
      <c r="K187" s="250">
        <f>K188</f>
        <v>17121.18</v>
      </c>
      <c r="L187" s="249">
        <f>L188</f>
        <v>17121.18</v>
      </c>
    </row>
    <row r="188" spans="1:16" ht="14.25" hidden="1" customHeight="1" collapsed="1">
      <c r="A188" s="260">
        <v>3</v>
      </c>
      <c r="B188" s="261">
        <v>1</v>
      </c>
      <c r="C188" s="261">
        <v>1</v>
      </c>
      <c r="D188" s="261">
        <v>3</v>
      </c>
      <c r="E188" s="261">
        <v>1</v>
      </c>
      <c r="F188" s="263"/>
      <c r="G188" s="262" t="s">
        <v>343</v>
      </c>
      <c r="H188" s="248">
        <v>159</v>
      </c>
      <c r="I188" s="249">
        <f t="shared" ref="I188:P188" si="19">SUM(I189:I192)</f>
        <v>17200</v>
      </c>
      <c r="J188" s="249">
        <f t="shared" si="19"/>
        <v>17200</v>
      </c>
      <c r="K188" s="249">
        <f t="shared" si="19"/>
        <v>17121.18</v>
      </c>
      <c r="L188" s="249">
        <f t="shared" si="19"/>
        <v>17121.18</v>
      </c>
      <c r="M188" s="249">
        <f t="shared" si="19"/>
        <v>0</v>
      </c>
      <c r="N188" s="249">
        <f t="shared" si="19"/>
        <v>0</v>
      </c>
      <c r="O188" s="249">
        <f t="shared" si="19"/>
        <v>0</v>
      </c>
      <c r="P188" s="249">
        <f t="shared" si="19"/>
        <v>0</v>
      </c>
    </row>
    <row r="189" spans="1:16" ht="13.5" hidden="1" customHeight="1" collapsed="1">
      <c r="A189" s="260">
        <v>3</v>
      </c>
      <c r="B189" s="261">
        <v>1</v>
      </c>
      <c r="C189" s="261">
        <v>1</v>
      </c>
      <c r="D189" s="261">
        <v>3</v>
      </c>
      <c r="E189" s="261">
        <v>1</v>
      </c>
      <c r="F189" s="263">
        <v>1</v>
      </c>
      <c r="G189" s="262" t="s">
        <v>344</v>
      </c>
      <c r="H189" s="248">
        <v>160</v>
      </c>
      <c r="I189" s="268">
        <v>0</v>
      </c>
      <c r="J189" s="268">
        <v>0</v>
      </c>
      <c r="K189" s="268">
        <v>0</v>
      </c>
      <c r="L189" s="311">
        <v>0</v>
      </c>
    </row>
    <row r="190" spans="1:16" ht="15.75" customHeight="1">
      <c r="A190" s="260">
        <v>3</v>
      </c>
      <c r="B190" s="261">
        <v>1</v>
      </c>
      <c r="C190" s="261">
        <v>1</v>
      </c>
      <c r="D190" s="261">
        <v>3</v>
      </c>
      <c r="E190" s="261">
        <v>1</v>
      </c>
      <c r="F190" s="263">
        <v>2</v>
      </c>
      <c r="G190" s="262" t="s">
        <v>345</v>
      </c>
      <c r="H190" s="248">
        <v>161</v>
      </c>
      <c r="I190" s="266">
        <v>7200</v>
      </c>
      <c r="J190" s="268">
        <v>7200</v>
      </c>
      <c r="K190" s="268">
        <v>7189.89</v>
      </c>
      <c r="L190" s="268">
        <v>7189.89</v>
      </c>
    </row>
    <row r="191" spans="1:16" ht="15.75" hidden="1" customHeight="1" collapsed="1">
      <c r="A191" s="260">
        <v>3</v>
      </c>
      <c r="B191" s="261">
        <v>1</v>
      </c>
      <c r="C191" s="261">
        <v>1</v>
      </c>
      <c r="D191" s="261">
        <v>3</v>
      </c>
      <c r="E191" s="261">
        <v>1</v>
      </c>
      <c r="F191" s="263">
        <v>3</v>
      </c>
      <c r="G191" s="265" t="s">
        <v>346</v>
      </c>
      <c r="H191" s="248">
        <v>162</v>
      </c>
      <c r="I191" s="266">
        <v>0</v>
      </c>
      <c r="J191" s="268">
        <v>0</v>
      </c>
      <c r="K191" s="268">
        <v>0</v>
      </c>
      <c r="L191" s="268">
        <v>0</v>
      </c>
    </row>
    <row r="192" spans="1:16" ht="27" customHeight="1">
      <c r="A192" s="274">
        <v>3</v>
      </c>
      <c r="B192" s="275">
        <v>1</v>
      </c>
      <c r="C192" s="275">
        <v>1</v>
      </c>
      <c r="D192" s="275">
        <v>3</v>
      </c>
      <c r="E192" s="275">
        <v>1</v>
      </c>
      <c r="F192" s="277">
        <v>4</v>
      </c>
      <c r="G192" s="316" t="s">
        <v>347</v>
      </c>
      <c r="H192" s="248">
        <v>163</v>
      </c>
      <c r="I192" s="317">
        <v>10000</v>
      </c>
      <c r="J192" s="318">
        <v>10000</v>
      </c>
      <c r="K192" s="268">
        <v>9931.2900000000009</v>
      </c>
      <c r="L192" s="268">
        <v>9931.2900000000009</v>
      </c>
    </row>
    <row r="193" spans="1:12" ht="18" hidden="1" customHeight="1" collapsed="1">
      <c r="A193" s="274">
        <v>3</v>
      </c>
      <c r="B193" s="275">
        <v>1</v>
      </c>
      <c r="C193" s="275">
        <v>1</v>
      </c>
      <c r="D193" s="275">
        <v>4</v>
      </c>
      <c r="E193" s="275"/>
      <c r="F193" s="277"/>
      <c r="G193" s="276" t="s">
        <v>348</v>
      </c>
      <c r="H193" s="248">
        <v>163</v>
      </c>
      <c r="I193" s="249">
        <f>I194</f>
        <v>0</v>
      </c>
      <c r="J193" s="293">
        <f>J194</f>
        <v>0</v>
      </c>
      <c r="K193" s="258">
        <f>K194</f>
        <v>0</v>
      </c>
      <c r="L193" s="259">
        <f>L194</f>
        <v>0</v>
      </c>
    </row>
    <row r="194" spans="1:12" ht="13.5" hidden="1" customHeight="1" collapsed="1">
      <c r="A194" s="260">
        <v>3</v>
      </c>
      <c r="B194" s="261">
        <v>1</v>
      </c>
      <c r="C194" s="261">
        <v>1</v>
      </c>
      <c r="D194" s="261">
        <v>4</v>
      </c>
      <c r="E194" s="261">
        <v>1</v>
      </c>
      <c r="F194" s="263"/>
      <c r="G194" s="276" t="s">
        <v>348</v>
      </c>
      <c r="H194" s="248">
        <v>164</v>
      </c>
      <c r="I194" s="271">
        <f>SUM(I195:I197)</f>
        <v>0</v>
      </c>
      <c r="J194" s="291">
        <f>SUM(J195:J197)</f>
        <v>0</v>
      </c>
      <c r="K194" s="250">
        <f>SUM(K195:K197)</f>
        <v>0</v>
      </c>
      <c r="L194" s="249">
        <f>SUM(L195:L197)</f>
        <v>0</v>
      </c>
    </row>
    <row r="195" spans="1:12" ht="17.25" hidden="1" customHeight="1" collapsed="1">
      <c r="A195" s="260">
        <v>3</v>
      </c>
      <c r="B195" s="261">
        <v>1</v>
      </c>
      <c r="C195" s="261">
        <v>1</v>
      </c>
      <c r="D195" s="261">
        <v>4</v>
      </c>
      <c r="E195" s="261">
        <v>1</v>
      </c>
      <c r="F195" s="263">
        <v>1</v>
      </c>
      <c r="G195" s="262" t="s">
        <v>349</v>
      </c>
      <c r="H195" s="248">
        <v>165</v>
      </c>
      <c r="I195" s="268">
        <v>0</v>
      </c>
      <c r="J195" s="268">
        <v>0</v>
      </c>
      <c r="K195" s="268">
        <v>0</v>
      </c>
      <c r="L195" s="311">
        <v>0</v>
      </c>
    </row>
    <row r="196" spans="1:12" ht="25.5" hidden="1" customHeight="1" collapsed="1">
      <c r="A196" s="255">
        <v>3</v>
      </c>
      <c r="B196" s="253">
        <v>1</v>
      </c>
      <c r="C196" s="253">
        <v>1</v>
      </c>
      <c r="D196" s="253">
        <v>4</v>
      </c>
      <c r="E196" s="253">
        <v>1</v>
      </c>
      <c r="F196" s="256">
        <v>2</v>
      </c>
      <c r="G196" s="254" t="s">
        <v>350</v>
      </c>
      <c r="H196" s="248">
        <v>166</v>
      </c>
      <c r="I196" s="266">
        <v>0</v>
      </c>
      <c r="J196" s="266">
        <v>0</v>
      </c>
      <c r="K196" s="266">
        <v>0</v>
      </c>
      <c r="L196" s="268">
        <v>0</v>
      </c>
    </row>
    <row r="197" spans="1:12" ht="14.25" hidden="1" customHeight="1" collapsed="1">
      <c r="A197" s="260">
        <v>3</v>
      </c>
      <c r="B197" s="261">
        <v>1</v>
      </c>
      <c r="C197" s="261">
        <v>1</v>
      </c>
      <c r="D197" s="261">
        <v>4</v>
      </c>
      <c r="E197" s="261">
        <v>1</v>
      </c>
      <c r="F197" s="263">
        <v>3</v>
      </c>
      <c r="G197" s="262" t="s">
        <v>351</v>
      </c>
      <c r="H197" s="248">
        <v>167</v>
      </c>
      <c r="I197" s="266">
        <v>0</v>
      </c>
      <c r="J197" s="266">
        <v>0</v>
      </c>
      <c r="K197" s="266">
        <v>0</v>
      </c>
      <c r="L197" s="268">
        <v>0</v>
      </c>
    </row>
    <row r="198" spans="1:12" ht="25.5" hidden="1" customHeight="1" collapsed="1">
      <c r="A198" s="260">
        <v>3</v>
      </c>
      <c r="B198" s="261">
        <v>1</v>
      </c>
      <c r="C198" s="261">
        <v>1</v>
      </c>
      <c r="D198" s="261">
        <v>5</v>
      </c>
      <c r="E198" s="261"/>
      <c r="F198" s="263"/>
      <c r="G198" s="262" t="s">
        <v>352</v>
      </c>
      <c r="H198" s="248">
        <v>168</v>
      </c>
      <c r="I198" s="249">
        <f t="shared" ref="I198:L199" si="20">I199</f>
        <v>0</v>
      </c>
      <c r="J198" s="291">
        <f t="shared" si="20"/>
        <v>0</v>
      </c>
      <c r="K198" s="250">
        <f t="shared" si="20"/>
        <v>0</v>
      </c>
      <c r="L198" s="249">
        <f t="shared" si="20"/>
        <v>0</v>
      </c>
    </row>
    <row r="199" spans="1:12" ht="26.25" hidden="1" customHeight="1" collapsed="1">
      <c r="A199" s="274">
        <v>3</v>
      </c>
      <c r="B199" s="275">
        <v>1</v>
      </c>
      <c r="C199" s="275">
        <v>1</v>
      </c>
      <c r="D199" s="275">
        <v>5</v>
      </c>
      <c r="E199" s="275">
        <v>1</v>
      </c>
      <c r="F199" s="277"/>
      <c r="G199" s="262" t="s">
        <v>352</v>
      </c>
      <c r="H199" s="248">
        <v>169</v>
      </c>
      <c r="I199" s="250">
        <f t="shared" si="20"/>
        <v>0</v>
      </c>
      <c r="J199" s="250">
        <f t="shared" si="20"/>
        <v>0</v>
      </c>
      <c r="K199" s="250">
        <f t="shared" si="20"/>
        <v>0</v>
      </c>
      <c r="L199" s="250">
        <f t="shared" si="20"/>
        <v>0</v>
      </c>
    </row>
    <row r="200" spans="1:12" ht="27" hidden="1" customHeight="1" collapsed="1">
      <c r="A200" s="260">
        <v>3</v>
      </c>
      <c r="B200" s="261">
        <v>1</v>
      </c>
      <c r="C200" s="261">
        <v>1</v>
      </c>
      <c r="D200" s="261">
        <v>5</v>
      </c>
      <c r="E200" s="261">
        <v>1</v>
      </c>
      <c r="F200" s="263">
        <v>1</v>
      </c>
      <c r="G200" s="262" t="s">
        <v>352</v>
      </c>
      <c r="H200" s="248">
        <v>170</v>
      </c>
      <c r="I200" s="266">
        <v>0</v>
      </c>
      <c r="J200" s="268">
        <v>0</v>
      </c>
      <c r="K200" s="268">
        <v>0</v>
      </c>
      <c r="L200" s="268">
        <v>0</v>
      </c>
    </row>
    <row r="201" spans="1:12" ht="26.25" hidden="1" customHeight="1" collapsed="1">
      <c r="A201" s="274">
        <v>3</v>
      </c>
      <c r="B201" s="275">
        <v>1</v>
      </c>
      <c r="C201" s="275">
        <v>2</v>
      </c>
      <c r="D201" s="275"/>
      <c r="E201" s="275"/>
      <c r="F201" s="277"/>
      <c r="G201" s="276" t="s">
        <v>353</v>
      </c>
      <c r="H201" s="248">
        <v>171</v>
      </c>
      <c r="I201" s="249">
        <f t="shared" ref="I201:L202" si="21">I202</f>
        <v>0</v>
      </c>
      <c r="J201" s="293">
        <f t="shared" si="21"/>
        <v>0</v>
      </c>
      <c r="K201" s="258">
        <f t="shared" si="21"/>
        <v>0</v>
      </c>
      <c r="L201" s="259">
        <f t="shared" si="21"/>
        <v>0</v>
      </c>
    </row>
    <row r="202" spans="1:12" ht="25.5" hidden="1" customHeight="1" collapsed="1">
      <c r="A202" s="260">
        <v>3</v>
      </c>
      <c r="B202" s="261">
        <v>1</v>
      </c>
      <c r="C202" s="261">
        <v>2</v>
      </c>
      <c r="D202" s="261">
        <v>1</v>
      </c>
      <c r="E202" s="261"/>
      <c r="F202" s="263"/>
      <c r="G202" s="276" t="s">
        <v>353</v>
      </c>
      <c r="H202" s="248">
        <v>172</v>
      </c>
      <c r="I202" s="271">
        <f t="shared" si="21"/>
        <v>0</v>
      </c>
      <c r="J202" s="291">
        <f t="shared" si="21"/>
        <v>0</v>
      </c>
      <c r="K202" s="250">
        <f t="shared" si="21"/>
        <v>0</v>
      </c>
      <c r="L202" s="249">
        <f t="shared" si="21"/>
        <v>0</v>
      </c>
    </row>
    <row r="203" spans="1:12" ht="26.25" hidden="1" customHeight="1" collapsed="1">
      <c r="A203" s="255">
        <v>3</v>
      </c>
      <c r="B203" s="253">
        <v>1</v>
      </c>
      <c r="C203" s="253">
        <v>2</v>
      </c>
      <c r="D203" s="253">
        <v>1</v>
      </c>
      <c r="E203" s="253">
        <v>1</v>
      </c>
      <c r="F203" s="256"/>
      <c r="G203" s="276" t="s">
        <v>353</v>
      </c>
      <c r="H203" s="248">
        <v>173</v>
      </c>
      <c r="I203" s="249">
        <f>SUM(I204:I207)</f>
        <v>0</v>
      </c>
      <c r="J203" s="292">
        <f>SUM(J204:J207)</f>
        <v>0</v>
      </c>
      <c r="K203" s="272">
        <f>SUM(K204:K207)</f>
        <v>0</v>
      </c>
      <c r="L203" s="271">
        <f>SUM(L204:L207)</f>
        <v>0</v>
      </c>
    </row>
    <row r="204" spans="1:12" ht="41.25" hidden="1" customHeight="1" collapsed="1">
      <c r="A204" s="260">
        <v>3</v>
      </c>
      <c r="B204" s="261">
        <v>1</v>
      </c>
      <c r="C204" s="261">
        <v>2</v>
      </c>
      <c r="D204" s="261">
        <v>1</v>
      </c>
      <c r="E204" s="261">
        <v>1</v>
      </c>
      <c r="F204" s="263">
        <v>2</v>
      </c>
      <c r="G204" s="262" t="s">
        <v>354</v>
      </c>
      <c r="H204" s="248">
        <v>174</v>
      </c>
      <c r="I204" s="268">
        <v>0</v>
      </c>
      <c r="J204" s="268">
        <v>0</v>
      </c>
      <c r="K204" s="268">
        <v>0</v>
      </c>
      <c r="L204" s="268">
        <v>0</v>
      </c>
    </row>
    <row r="205" spans="1:12" ht="14.25" hidden="1" customHeight="1" collapsed="1">
      <c r="A205" s="260">
        <v>3</v>
      </c>
      <c r="B205" s="261">
        <v>1</v>
      </c>
      <c r="C205" s="261">
        <v>2</v>
      </c>
      <c r="D205" s="260">
        <v>1</v>
      </c>
      <c r="E205" s="261">
        <v>1</v>
      </c>
      <c r="F205" s="263">
        <v>3</v>
      </c>
      <c r="G205" s="262" t="s">
        <v>355</v>
      </c>
      <c r="H205" s="248">
        <v>175</v>
      </c>
      <c r="I205" s="268">
        <v>0</v>
      </c>
      <c r="J205" s="268">
        <v>0</v>
      </c>
      <c r="K205" s="268">
        <v>0</v>
      </c>
      <c r="L205" s="268">
        <v>0</v>
      </c>
    </row>
    <row r="206" spans="1:12" ht="18.75" hidden="1" customHeight="1" collapsed="1">
      <c r="A206" s="260">
        <v>3</v>
      </c>
      <c r="B206" s="261">
        <v>1</v>
      </c>
      <c r="C206" s="261">
        <v>2</v>
      </c>
      <c r="D206" s="260">
        <v>1</v>
      </c>
      <c r="E206" s="261">
        <v>1</v>
      </c>
      <c r="F206" s="263">
        <v>4</v>
      </c>
      <c r="G206" s="262" t="s">
        <v>356</v>
      </c>
      <c r="H206" s="248">
        <v>176</v>
      </c>
      <c r="I206" s="268">
        <v>0</v>
      </c>
      <c r="J206" s="268">
        <v>0</v>
      </c>
      <c r="K206" s="268">
        <v>0</v>
      </c>
      <c r="L206" s="268">
        <v>0</v>
      </c>
    </row>
    <row r="207" spans="1:12" ht="17.25" hidden="1" customHeight="1" collapsed="1">
      <c r="A207" s="274">
        <v>3</v>
      </c>
      <c r="B207" s="283">
        <v>1</v>
      </c>
      <c r="C207" s="283">
        <v>2</v>
      </c>
      <c r="D207" s="282">
        <v>1</v>
      </c>
      <c r="E207" s="283">
        <v>1</v>
      </c>
      <c r="F207" s="284">
        <v>5</v>
      </c>
      <c r="G207" s="285" t="s">
        <v>357</v>
      </c>
      <c r="H207" s="248">
        <v>177</v>
      </c>
      <c r="I207" s="268">
        <v>0</v>
      </c>
      <c r="J207" s="268">
        <v>0</v>
      </c>
      <c r="K207" s="268">
        <v>0</v>
      </c>
      <c r="L207" s="311">
        <v>0</v>
      </c>
    </row>
    <row r="208" spans="1:12" ht="15" hidden="1" customHeight="1" collapsed="1">
      <c r="A208" s="260">
        <v>3</v>
      </c>
      <c r="B208" s="261">
        <v>1</v>
      </c>
      <c r="C208" s="261">
        <v>3</v>
      </c>
      <c r="D208" s="260"/>
      <c r="E208" s="261"/>
      <c r="F208" s="263"/>
      <c r="G208" s="262" t="s">
        <v>358</v>
      </c>
      <c r="H208" s="248">
        <v>178</v>
      </c>
      <c r="I208" s="249">
        <f>SUM(I209+I212)</f>
        <v>0</v>
      </c>
      <c r="J208" s="291">
        <f>SUM(J209+J212)</f>
        <v>0</v>
      </c>
      <c r="K208" s="250">
        <f>SUM(K209+K212)</f>
        <v>0</v>
      </c>
      <c r="L208" s="249">
        <f>SUM(L209+L212)</f>
        <v>0</v>
      </c>
    </row>
    <row r="209" spans="1:16" ht="27.75" hidden="1" customHeight="1" collapsed="1">
      <c r="A209" s="255">
        <v>3</v>
      </c>
      <c r="B209" s="253">
        <v>1</v>
      </c>
      <c r="C209" s="253">
        <v>3</v>
      </c>
      <c r="D209" s="255">
        <v>1</v>
      </c>
      <c r="E209" s="260"/>
      <c r="F209" s="256"/>
      <c r="G209" s="254" t="s">
        <v>359</v>
      </c>
      <c r="H209" s="248">
        <v>179</v>
      </c>
      <c r="I209" s="271">
        <f t="shared" ref="I209:L210" si="22">I210</f>
        <v>0</v>
      </c>
      <c r="J209" s="292">
        <f t="shared" si="22"/>
        <v>0</v>
      </c>
      <c r="K209" s="272">
        <f t="shared" si="22"/>
        <v>0</v>
      </c>
      <c r="L209" s="271">
        <f t="shared" si="22"/>
        <v>0</v>
      </c>
    </row>
    <row r="210" spans="1:16" ht="30.75" hidden="1" customHeight="1" collapsed="1">
      <c r="A210" s="260">
        <v>3</v>
      </c>
      <c r="B210" s="261">
        <v>1</v>
      </c>
      <c r="C210" s="261">
        <v>3</v>
      </c>
      <c r="D210" s="260">
        <v>1</v>
      </c>
      <c r="E210" s="260">
        <v>1</v>
      </c>
      <c r="F210" s="263"/>
      <c r="G210" s="254" t="s">
        <v>359</v>
      </c>
      <c r="H210" s="248">
        <v>180</v>
      </c>
      <c r="I210" s="249">
        <f t="shared" si="22"/>
        <v>0</v>
      </c>
      <c r="J210" s="291">
        <f t="shared" si="22"/>
        <v>0</v>
      </c>
      <c r="K210" s="250">
        <f t="shared" si="22"/>
        <v>0</v>
      </c>
      <c r="L210" s="249">
        <f t="shared" si="22"/>
        <v>0</v>
      </c>
    </row>
    <row r="211" spans="1:16" ht="27.75" hidden="1" customHeight="1" collapsed="1">
      <c r="A211" s="260">
        <v>3</v>
      </c>
      <c r="B211" s="262">
        <v>1</v>
      </c>
      <c r="C211" s="260">
        <v>3</v>
      </c>
      <c r="D211" s="261">
        <v>1</v>
      </c>
      <c r="E211" s="261">
        <v>1</v>
      </c>
      <c r="F211" s="263">
        <v>1</v>
      </c>
      <c r="G211" s="254" t="s">
        <v>359</v>
      </c>
      <c r="H211" s="248">
        <v>181</v>
      </c>
      <c r="I211" s="311">
        <v>0</v>
      </c>
      <c r="J211" s="311">
        <v>0</v>
      </c>
      <c r="K211" s="311">
        <v>0</v>
      </c>
      <c r="L211" s="311">
        <v>0</v>
      </c>
    </row>
    <row r="212" spans="1:16" ht="15" hidden="1" customHeight="1" collapsed="1">
      <c r="A212" s="260">
        <v>3</v>
      </c>
      <c r="B212" s="262">
        <v>1</v>
      </c>
      <c r="C212" s="260">
        <v>3</v>
      </c>
      <c r="D212" s="261">
        <v>2</v>
      </c>
      <c r="E212" s="261"/>
      <c r="F212" s="263"/>
      <c r="G212" s="262" t="s">
        <v>360</v>
      </c>
      <c r="H212" s="248">
        <v>182</v>
      </c>
      <c r="I212" s="249">
        <f>I213</f>
        <v>0</v>
      </c>
      <c r="J212" s="291">
        <f>J213</f>
        <v>0</v>
      </c>
      <c r="K212" s="250">
        <f>K213</f>
        <v>0</v>
      </c>
      <c r="L212" s="249">
        <f>L213</f>
        <v>0</v>
      </c>
    </row>
    <row r="213" spans="1:16" ht="15.75" hidden="1" customHeight="1" collapsed="1">
      <c r="A213" s="255">
        <v>3</v>
      </c>
      <c r="B213" s="254">
        <v>1</v>
      </c>
      <c r="C213" s="255">
        <v>3</v>
      </c>
      <c r="D213" s="253">
        <v>2</v>
      </c>
      <c r="E213" s="253">
        <v>1</v>
      </c>
      <c r="F213" s="256"/>
      <c r="G213" s="262" t="s">
        <v>360</v>
      </c>
      <c r="H213" s="248">
        <v>183</v>
      </c>
      <c r="I213" s="249">
        <f>SUM(I214:I219)</f>
        <v>0</v>
      </c>
      <c r="J213" s="249">
        <f>SUM(J214:J219)</f>
        <v>0</v>
      </c>
      <c r="K213" s="249">
        <f>SUM(K214:K219)</f>
        <v>0</v>
      </c>
      <c r="L213" s="249">
        <f>SUM(L214:L219)</f>
        <v>0</v>
      </c>
      <c r="M213" s="319"/>
      <c r="N213" s="319"/>
      <c r="O213" s="319"/>
      <c r="P213" s="319"/>
    </row>
    <row r="214" spans="1:16" ht="15" hidden="1" customHeight="1" collapsed="1">
      <c r="A214" s="260">
        <v>3</v>
      </c>
      <c r="B214" s="262">
        <v>1</v>
      </c>
      <c r="C214" s="260">
        <v>3</v>
      </c>
      <c r="D214" s="261">
        <v>2</v>
      </c>
      <c r="E214" s="261">
        <v>1</v>
      </c>
      <c r="F214" s="263">
        <v>1</v>
      </c>
      <c r="G214" s="262" t="s">
        <v>361</v>
      </c>
      <c r="H214" s="248">
        <v>184</v>
      </c>
      <c r="I214" s="268">
        <v>0</v>
      </c>
      <c r="J214" s="268">
        <v>0</v>
      </c>
      <c r="K214" s="268">
        <v>0</v>
      </c>
      <c r="L214" s="311">
        <v>0</v>
      </c>
    </row>
    <row r="215" spans="1:16" ht="26.25" hidden="1" customHeight="1" collapsed="1">
      <c r="A215" s="260">
        <v>3</v>
      </c>
      <c r="B215" s="262">
        <v>1</v>
      </c>
      <c r="C215" s="260">
        <v>3</v>
      </c>
      <c r="D215" s="261">
        <v>2</v>
      </c>
      <c r="E215" s="261">
        <v>1</v>
      </c>
      <c r="F215" s="263">
        <v>2</v>
      </c>
      <c r="G215" s="262" t="s">
        <v>362</v>
      </c>
      <c r="H215" s="248">
        <v>185</v>
      </c>
      <c r="I215" s="268">
        <v>0</v>
      </c>
      <c r="J215" s="268">
        <v>0</v>
      </c>
      <c r="K215" s="268">
        <v>0</v>
      </c>
      <c r="L215" s="268">
        <v>0</v>
      </c>
    </row>
    <row r="216" spans="1:16" ht="16.5" hidden="1" customHeight="1" collapsed="1">
      <c r="A216" s="260">
        <v>3</v>
      </c>
      <c r="B216" s="262">
        <v>1</v>
      </c>
      <c r="C216" s="260">
        <v>3</v>
      </c>
      <c r="D216" s="261">
        <v>2</v>
      </c>
      <c r="E216" s="261">
        <v>1</v>
      </c>
      <c r="F216" s="263">
        <v>3</v>
      </c>
      <c r="G216" s="262" t="s">
        <v>363</v>
      </c>
      <c r="H216" s="248">
        <v>186</v>
      </c>
      <c r="I216" s="268">
        <v>0</v>
      </c>
      <c r="J216" s="268">
        <v>0</v>
      </c>
      <c r="K216" s="268">
        <v>0</v>
      </c>
      <c r="L216" s="268">
        <v>0</v>
      </c>
    </row>
    <row r="217" spans="1:16" ht="27.75" hidden="1" customHeight="1" collapsed="1">
      <c r="A217" s="260">
        <v>3</v>
      </c>
      <c r="B217" s="262">
        <v>1</v>
      </c>
      <c r="C217" s="260">
        <v>3</v>
      </c>
      <c r="D217" s="261">
        <v>2</v>
      </c>
      <c r="E217" s="261">
        <v>1</v>
      </c>
      <c r="F217" s="263">
        <v>4</v>
      </c>
      <c r="G217" s="262" t="s">
        <v>364</v>
      </c>
      <c r="H217" s="248">
        <v>187</v>
      </c>
      <c r="I217" s="268">
        <v>0</v>
      </c>
      <c r="J217" s="268">
        <v>0</v>
      </c>
      <c r="K217" s="268">
        <v>0</v>
      </c>
      <c r="L217" s="311">
        <v>0</v>
      </c>
    </row>
    <row r="218" spans="1:16" ht="15.75" hidden="1" customHeight="1" collapsed="1">
      <c r="A218" s="260">
        <v>3</v>
      </c>
      <c r="B218" s="262">
        <v>1</v>
      </c>
      <c r="C218" s="260">
        <v>3</v>
      </c>
      <c r="D218" s="261">
        <v>2</v>
      </c>
      <c r="E218" s="261">
        <v>1</v>
      </c>
      <c r="F218" s="263">
        <v>5</v>
      </c>
      <c r="G218" s="254" t="s">
        <v>365</v>
      </c>
      <c r="H218" s="248">
        <v>188</v>
      </c>
      <c r="I218" s="268">
        <v>0</v>
      </c>
      <c r="J218" s="268">
        <v>0</v>
      </c>
      <c r="K218" s="268">
        <v>0</v>
      </c>
      <c r="L218" s="268">
        <v>0</v>
      </c>
    </row>
    <row r="219" spans="1:16" ht="13.5" hidden="1" customHeight="1" collapsed="1">
      <c r="A219" s="260">
        <v>3</v>
      </c>
      <c r="B219" s="262">
        <v>1</v>
      </c>
      <c r="C219" s="260">
        <v>3</v>
      </c>
      <c r="D219" s="261">
        <v>2</v>
      </c>
      <c r="E219" s="261">
        <v>1</v>
      </c>
      <c r="F219" s="263">
        <v>6</v>
      </c>
      <c r="G219" s="254" t="s">
        <v>360</v>
      </c>
      <c r="H219" s="248">
        <v>189</v>
      </c>
      <c r="I219" s="268">
        <v>0</v>
      </c>
      <c r="J219" s="268">
        <v>0</v>
      </c>
      <c r="K219" s="268">
        <v>0</v>
      </c>
      <c r="L219" s="311">
        <v>0</v>
      </c>
    </row>
    <row r="220" spans="1:16" ht="27" hidden="1" customHeight="1" collapsed="1">
      <c r="A220" s="255">
        <v>3</v>
      </c>
      <c r="B220" s="253">
        <v>1</v>
      </c>
      <c r="C220" s="253">
        <v>4</v>
      </c>
      <c r="D220" s="253"/>
      <c r="E220" s="253"/>
      <c r="F220" s="256"/>
      <c r="G220" s="254" t="s">
        <v>366</v>
      </c>
      <c r="H220" s="248">
        <v>190</v>
      </c>
      <c r="I220" s="271">
        <f t="shared" ref="I220:L222" si="23">I221</f>
        <v>0</v>
      </c>
      <c r="J220" s="292">
        <f t="shared" si="23"/>
        <v>0</v>
      </c>
      <c r="K220" s="272">
        <f t="shared" si="23"/>
        <v>0</v>
      </c>
      <c r="L220" s="272">
        <f t="shared" si="23"/>
        <v>0</v>
      </c>
    </row>
    <row r="221" spans="1:16" ht="27" hidden="1" customHeight="1" collapsed="1">
      <c r="A221" s="274">
        <v>3</v>
      </c>
      <c r="B221" s="283">
        <v>1</v>
      </c>
      <c r="C221" s="283">
        <v>4</v>
      </c>
      <c r="D221" s="283">
        <v>1</v>
      </c>
      <c r="E221" s="283"/>
      <c r="F221" s="284"/>
      <c r="G221" s="254" t="s">
        <v>366</v>
      </c>
      <c r="H221" s="248">
        <v>191</v>
      </c>
      <c r="I221" s="278">
        <f t="shared" si="23"/>
        <v>0</v>
      </c>
      <c r="J221" s="304">
        <f t="shared" si="23"/>
        <v>0</v>
      </c>
      <c r="K221" s="279">
        <f t="shared" si="23"/>
        <v>0</v>
      </c>
      <c r="L221" s="279">
        <f t="shared" si="23"/>
        <v>0</v>
      </c>
    </row>
    <row r="222" spans="1:16" ht="27.75" hidden="1" customHeight="1" collapsed="1">
      <c r="A222" s="260">
        <v>3</v>
      </c>
      <c r="B222" s="261">
        <v>1</v>
      </c>
      <c r="C222" s="261">
        <v>4</v>
      </c>
      <c r="D222" s="261">
        <v>1</v>
      </c>
      <c r="E222" s="261">
        <v>1</v>
      </c>
      <c r="F222" s="263"/>
      <c r="G222" s="254" t="s">
        <v>367</v>
      </c>
      <c r="H222" s="248">
        <v>192</v>
      </c>
      <c r="I222" s="249">
        <f t="shared" si="23"/>
        <v>0</v>
      </c>
      <c r="J222" s="291">
        <f t="shared" si="23"/>
        <v>0</v>
      </c>
      <c r="K222" s="250">
        <f t="shared" si="23"/>
        <v>0</v>
      </c>
      <c r="L222" s="250">
        <f t="shared" si="23"/>
        <v>0</v>
      </c>
    </row>
    <row r="223" spans="1:16" ht="27" hidden="1" customHeight="1" collapsed="1">
      <c r="A223" s="265">
        <v>3</v>
      </c>
      <c r="B223" s="260">
        <v>1</v>
      </c>
      <c r="C223" s="261">
        <v>4</v>
      </c>
      <c r="D223" s="261">
        <v>1</v>
      </c>
      <c r="E223" s="261">
        <v>1</v>
      </c>
      <c r="F223" s="263">
        <v>1</v>
      </c>
      <c r="G223" s="254" t="s">
        <v>367</v>
      </c>
      <c r="H223" s="248">
        <v>193</v>
      </c>
      <c r="I223" s="268">
        <v>0</v>
      </c>
      <c r="J223" s="268">
        <v>0</v>
      </c>
      <c r="K223" s="268">
        <v>0</v>
      </c>
      <c r="L223" s="268">
        <v>0</v>
      </c>
    </row>
    <row r="224" spans="1:16" ht="26.25" hidden="1" customHeight="1" collapsed="1">
      <c r="A224" s="265">
        <v>3</v>
      </c>
      <c r="B224" s="261">
        <v>1</v>
      </c>
      <c r="C224" s="261">
        <v>5</v>
      </c>
      <c r="D224" s="261"/>
      <c r="E224" s="261"/>
      <c r="F224" s="263"/>
      <c r="G224" s="262" t="s">
        <v>368</v>
      </c>
      <c r="H224" s="248">
        <v>194</v>
      </c>
      <c r="I224" s="249">
        <f t="shared" ref="I224:L225" si="24">I225</f>
        <v>0</v>
      </c>
      <c r="J224" s="249">
        <f t="shared" si="24"/>
        <v>0</v>
      </c>
      <c r="K224" s="249">
        <f t="shared" si="24"/>
        <v>0</v>
      </c>
      <c r="L224" s="249">
        <f t="shared" si="24"/>
        <v>0</v>
      </c>
    </row>
    <row r="225" spans="1:12" ht="30" hidden="1" customHeight="1" collapsed="1">
      <c r="A225" s="265">
        <v>3</v>
      </c>
      <c r="B225" s="261">
        <v>1</v>
      </c>
      <c r="C225" s="261">
        <v>5</v>
      </c>
      <c r="D225" s="261">
        <v>1</v>
      </c>
      <c r="E225" s="261"/>
      <c r="F225" s="263"/>
      <c r="G225" s="262" t="s">
        <v>368</v>
      </c>
      <c r="H225" s="248">
        <v>195</v>
      </c>
      <c r="I225" s="249">
        <f t="shared" si="24"/>
        <v>0</v>
      </c>
      <c r="J225" s="249">
        <f t="shared" si="24"/>
        <v>0</v>
      </c>
      <c r="K225" s="249">
        <f t="shared" si="24"/>
        <v>0</v>
      </c>
      <c r="L225" s="249">
        <f t="shared" si="24"/>
        <v>0</v>
      </c>
    </row>
    <row r="226" spans="1:12" ht="27" hidden="1" customHeight="1" collapsed="1">
      <c r="A226" s="265">
        <v>3</v>
      </c>
      <c r="B226" s="261">
        <v>1</v>
      </c>
      <c r="C226" s="261">
        <v>5</v>
      </c>
      <c r="D226" s="261">
        <v>1</v>
      </c>
      <c r="E226" s="261">
        <v>1</v>
      </c>
      <c r="F226" s="263"/>
      <c r="G226" s="262" t="s">
        <v>368</v>
      </c>
      <c r="H226" s="248">
        <v>196</v>
      </c>
      <c r="I226" s="249">
        <f>SUM(I227:I229)</f>
        <v>0</v>
      </c>
      <c r="J226" s="249">
        <f>SUM(J227:J229)</f>
        <v>0</v>
      </c>
      <c r="K226" s="249">
        <f>SUM(K227:K229)</f>
        <v>0</v>
      </c>
      <c r="L226" s="249">
        <f>SUM(L227:L229)</f>
        <v>0</v>
      </c>
    </row>
    <row r="227" spans="1:12" ht="21" hidden="1" customHeight="1" collapsed="1">
      <c r="A227" s="265">
        <v>3</v>
      </c>
      <c r="B227" s="261">
        <v>1</v>
      </c>
      <c r="C227" s="261">
        <v>5</v>
      </c>
      <c r="D227" s="261">
        <v>1</v>
      </c>
      <c r="E227" s="261">
        <v>1</v>
      </c>
      <c r="F227" s="263">
        <v>1</v>
      </c>
      <c r="G227" s="313" t="s">
        <v>369</v>
      </c>
      <c r="H227" s="248">
        <v>197</v>
      </c>
      <c r="I227" s="268">
        <v>0</v>
      </c>
      <c r="J227" s="268">
        <v>0</v>
      </c>
      <c r="K227" s="268">
        <v>0</v>
      </c>
      <c r="L227" s="268">
        <v>0</v>
      </c>
    </row>
    <row r="228" spans="1:12" ht="25.5" hidden="1" customHeight="1" collapsed="1">
      <c r="A228" s="265">
        <v>3</v>
      </c>
      <c r="B228" s="261">
        <v>1</v>
      </c>
      <c r="C228" s="261">
        <v>5</v>
      </c>
      <c r="D228" s="261">
        <v>1</v>
      </c>
      <c r="E228" s="261">
        <v>1</v>
      </c>
      <c r="F228" s="263">
        <v>2</v>
      </c>
      <c r="G228" s="313" t="s">
        <v>370</v>
      </c>
      <c r="H228" s="248">
        <v>198</v>
      </c>
      <c r="I228" s="268">
        <v>0</v>
      </c>
      <c r="J228" s="268">
        <v>0</v>
      </c>
      <c r="K228" s="268">
        <v>0</v>
      </c>
      <c r="L228" s="268">
        <v>0</v>
      </c>
    </row>
    <row r="229" spans="1:12" ht="28.5" hidden="1" customHeight="1" collapsed="1">
      <c r="A229" s="265">
        <v>3</v>
      </c>
      <c r="B229" s="261">
        <v>1</v>
      </c>
      <c r="C229" s="261">
        <v>5</v>
      </c>
      <c r="D229" s="261">
        <v>1</v>
      </c>
      <c r="E229" s="261">
        <v>1</v>
      </c>
      <c r="F229" s="263">
        <v>3</v>
      </c>
      <c r="G229" s="313" t="s">
        <v>371</v>
      </c>
      <c r="H229" s="248">
        <v>199</v>
      </c>
      <c r="I229" s="268">
        <v>0</v>
      </c>
      <c r="J229" s="268">
        <v>0</v>
      </c>
      <c r="K229" s="268">
        <v>0</v>
      </c>
      <c r="L229" s="268">
        <v>0</v>
      </c>
    </row>
    <row r="230" spans="1:12" ht="41.25" hidden="1" customHeight="1" collapsed="1">
      <c r="A230" s="244">
        <v>3</v>
      </c>
      <c r="B230" s="245">
        <v>2</v>
      </c>
      <c r="C230" s="245"/>
      <c r="D230" s="245"/>
      <c r="E230" s="245"/>
      <c r="F230" s="247"/>
      <c r="G230" s="246" t="s">
        <v>372</v>
      </c>
      <c r="H230" s="248">
        <v>200</v>
      </c>
      <c r="I230" s="249">
        <f>SUM(I231+I263)</f>
        <v>0</v>
      </c>
      <c r="J230" s="291">
        <f>SUM(J231+J263)</f>
        <v>0</v>
      </c>
      <c r="K230" s="250">
        <f>SUM(K231+K263)</f>
        <v>0</v>
      </c>
      <c r="L230" s="250">
        <f>SUM(L231+L263)</f>
        <v>0</v>
      </c>
    </row>
    <row r="231" spans="1:12" ht="26.25" hidden="1" customHeight="1" collapsed="1">
      <c r="A231" s="274">
        <v>3</v>
      </c>
      <c r="B231" s="282">
        <v>2</v>
      </c>
      <c r="C231" s="283">
        <v>1</v>
      </c>
      <c r="D231" s="283"/>
      <c r="E231" s="283"/>
      <c r="F231" s="284"/>
      <c r="G231" s="285" t="s">
        <v>373</v>
      </c>
      <c r="H231" s="248">
        <v>201</v>
      </c>
      <c r="I231" s="278">
        <f>SUM(I232+I241+I245+I249+I253+I256+I259)</f>
        <v>0</v>
      </c>
      <c r="J231" s="304">
        <f>SUM(J232+J241+J245+J249+J253+J256+J259)</f>
        <v>0</v>
      </c>
      <c r="K231" s="279">
        <f>SUM(K232+K241+K245+K249+K253+K256+K259)</f>
        <v>0</v>
      </c>
      <c r="L231" s="279">
        <f>SUM(L232+L241+L245+L249+L253+L256+L259)</f>
        <v>0</v>
      </c>
    </row>
    <row r="232" spans="1:12" ht="15.75" hidden="1" customHeight="1" collapsed="1">
      <c r="A232" s="260">
        <v>3</v>
      </c>
      <c r="B232" s="261">
        <v>2</v>
      </c>
      <c r="C232" s="261">
        <v>1</v>
      </c>
      <c r="D232" s="261">
        <v>1</v>
      </c>
      <c r="E232" s="261"/>
      <c r="F232" s="263"/>
      <c r="G232" s="262" t="s">
        <v>374</v>
      </c>
      <c r="H232" s="248">
        <v>202</v>
      </c>
      <c r="I232" s="278">
        <f>I233</f>
        <v>0</v>
      </c>
      <c r="J232" s="278">
        <f>J233</f>
        <v>0</v>
      </c>
      <c r="K232" s="278">
        <f>K233</f>
        <v>0</v>
      </c>
      <c r="L232" s="278">
        <f>L233</f>
        <v>0</v>
      </c>
    </row>
    <row r="233" spans="1:12" ht="12" hidden="1" customHeight="1" collapsed="1">
      <c r="A233" s="260">
        <v>3</v>
      </c>
      <c r="B233" s="260">
        <v>2</v>
      </c>
      <c r="C233" s="261">
        <v>1</v>
      </c>
      <c r="D233" s="261">
        <v>1</v>
      </c>
      <c r="E233" s="261">
        <v>1</v>
      </c>
      <c r="F233" s="263"/>
      <c r="G233" s="262" t="s">
        <v>375</v>
      </c>
      <c r="H233" s="248">
        <v>203</v>
      </c>
      <c r="I233" s="249">
        <f>SUM(I234:I234)</f>
        <v>0</v>
      </c>
      <c r="J233" s="291">
        <f>SUM(J234:J234)</f>
        <v>0</v>
      </c>
      <c r="K233" s="250">
        <f>SUM(K234:K234)</f>
        <v>0</v>
      </c>
      <c r="L233" s="250">
        <f>SUM(L234:L234)</f>
        <v>0</v>
      </c>
    </row>
    <row r="234" spans="1:12" ht="14.25" hidden="1" customHeight="1" collapsed="1">
      <c r="A234" s="274">
        <v>3</v>
      </c>
      <c r="B234" s="274">
        <v>2</v>
      </c>
      <c r="C234" s="283">
        <v>1</v>
      </c>
      <c r="D234" s="283">
        <v>1</v>
      </c>
      <c r="E234" s="283">
        <v>1</v>
      </c>
      <c r="F234" s="284">
        <v>1</v>
      </c>
      <c r="G234" s="285" t="s">
        <v>375</v>
      </c>
      <c r="H234" s="248">
        <v>204</v>
      </c>
      <c r="I234" s="268">
        <v>0</v>
      </c>
      <c r="J234" s="268">
        <v>0</v>
      </c>
      <c r="K234" s="268">
        <v>0</v>
      </c>
      <c r="L234" s="268">
        <v>0</v>
      </c>
    </row>
    <row r="235" spans="1:12" ht="14.25" hidden="1" customHeight="1" collapsed="1">
      <c r="A235" s="274">
        <v>3</v>
      </c>
      <c r="B235" s="283">
        <v>2</v>
      </c>
      <c r="C235" s="283">
        <v>1</v>
      </c>
      <c r="D235" s="283">
        <v>1</v>
      </c>
      <c r="E235" s="283">
        <v>2</v>
      </c>
      <c r="F235" s="284"/>
      <c r="G235" s="285" t="s">
        <v>376</v>
      </c>
      <c r="H235" s="248">
        <v>205</v>
      </c>
      <c r="I235" s="249">
        <f>SUM(I236:I237)</f>
        <v>0</v>
      </c>
      <c r="J235" s="249">
        <f>SUM(J236:J237)</f>
        <v>0</v>
      </c>
      <c r="K235" s="249">
        <f>SUM(K236:K237)</f>
        <v>0</v>
      </c>
      <c r="L235" s="249">
        <f>SUM(L236:L237)</f>
        <v>0</v>
      </c>
    </row>
    <row r="236" spans="1:12" ht="14.25" hidden="1" customHeight="1" collapsed="1">
      <c r="A236" s="274">
        <v>3</v>
      </c>
      <c r="B236" s="283">
        <v>2</v>
      </c>
      <c r="C236" s="283">
        <v>1</v>
      </c>
      <c r="D236" s="283">
        <v>1</v>
      </c>
      <c r="E236" s="283">
        <v>2</v>
      </c>
      <c r="F236" s="284">
        <v>1</v>
      </c>
      <c r="G236" s="285" t="s">
        <v>377</v>
      </c>
      <c r="H236" s="248">
        <v>206</v>
      </c>
      <c r="I236" s="268">
        <v>0</v>
      </c>
      <c r="J236" s="268">
        <v>0</v>
      </c>
      <c r="K236" s="268">
        <v>0</v>
      </c>
      <c r="L236" s="268">
        <v>0</v>
      </c>
    </row>
    <row r="237" spans="1:12" ht="14.25" hidden="1" customHeight="1" collapsed="1">
      <c r="A237" s="274">
        <v>3</v>
      </c>
      <c r="B237" s="283">
        <v>2</v>
      </c>
      <c r="C237" s="283">
        <v>1</v>
      </c>
      <c r="D237" s="283">
        <v>1</v>
      </c>
      <c r="E237" s="283">
        <v>2</v>
      </c>
      <c r="F237" s="284">
        <v>2</v>
      </c>
      <c r="G237" s="285" t="s">
        <v>378</v>
      </c>
      <c r="H237" s="248">
        <v>207</v>
      </c>
      <c r="I237" s="268">
        <v>0</v>
      </c>
      <c r="J237" s="268">
        <v>0</v>
      </c>
      <c r="K237" s="268">
        <v>0</v>
      </c>
      <c r="L237" s="268">
        <v>0</v>
      </c>
    </row>
    <row r="238" spans="1:12" ht="14.25" hidden="1" customHeight="1" collapsed="1">
      <c r="A238" s="274">
        <v>3</v>
      </c>
      <c r="B238" s="283">
        <v>2</v>
      </c>
      <c r="C238" s="283">
        <v>1</v>
      </c>
      <c r="D238" s="283">
        <v>1</v>
      </c>
      <c r="E238" s="283">
        <v>3</v>
      </c>
      <c r="F238" s="320"/>
      <c r="G238" s="285" t="s">
        <v>379</v>
      </c>
      <c r="H238" s="248">
        <v>208</v>
      </c>
      <c r="I238" s="249">
        <f>SUM(I239:I240)</f>
        <v>0</v>
      </c>
      <c r="J238" s="249">
        <f>SUM(J239:J240)</f>
        <v>0</v>
      </c>
      <c r="K238" s="249">
        <f>SUM(K239:K240)</f>
        <v>0</v>
      </c>
      <c r="L238" s="249">
        <f>SUM(L239:L240)</f>
        <v>0</v>
      </c>
    </row>
    <row r="239" spans="1:12" ht="14.25" hidden="1" customHeight="1" collapsed="1">
      <c r="A239" s="274">
        <v>3</v>
      </c>
      <c r="B239" s="283">
        <v>2</v>
      </c>
      <c r="C239" s="283">
        <v>1</v>
      </c>
      <c r="D239" s="283">
        <v>1</v>
      </c>
      <c r="E239" s="283">
        <v>3</v>
      </c>
      <c r="F239" s="284">
        <v>1</v>
      </c>
      <c r="G239" s="285" t="s">
        <v>380</v>
      </c>
      <c r="H239" s="248">
        <v>209</v>
      </c>
      <c r="I239" s="268">
        <v>0</v>
      </c>
      <c r="J239" s="268">
        <v>0</v>
      </c>
      <c r="K239" s="268">
        <v>0</v>
      </c>
      <c r="L239" s="268">
        <v>0</v>
      </c>
    </row>
    <row r="240" spans="1:12" ht="14.25" hidden="1" customHeight="1" collapsed="1">
      <c r="A240" s="274">
        <v>3</v>
      </c>
      <c r="B240" s="283">
        <v>2</v>
      </c>
      <c r="C240" s="283">
        <v>1</v>
      </c>
      <c r="D240" s="283">
        <v>1</v>
      </c>
      <c r="E240" s="283">
        <v>3</v>
      </c>
      <c r="F240" s="284">
        <v>2</v>
      </c>
      <c r="G240" s="285" t="s">
        <v>381</v>
      </c>
      <c r="H240" s="248">
        <v>210</v>
      </c>
      <c r="I240" s="268">
        <v>0</v>
      </c>
      <c r="J240" s="268">
        <v>0</v>
      </c>
      <c r="K240" s="268">
        <v>0</v>
      </c>
      <c r="L240" s="268">
        <v>0</v>
      </c>
    </row>
    <row r="241" spans="1:12" ht="27" hidden="1" customHeight="1" collapsed="1">
      <c r="A241" s="260">
        <v>3</v>
      </c>
      <c r="B241" s="261">
        <v>2</v>
      </c>
      <c r="C241" s="261">
        <v>1</v>
      </c>
      <c r="D241" s="261">
        <v>2</v>
      </c>
      <c r="E241" s="261"/>
      <c r="F241" s="263"/>
      <c r="G241" s="262" t="s">
        <v>382</v>
      </c>
      <c r="H241" s="248">
        <v>211</v>
      </c>
      <c r="I241" s="249">
        <f>I242</f>
        <v>0</v>
      </c>
      <c r="J241" s="249">
        <f>J242</f>
        <v>0</v>
      </c>
      <c r="K241" s="249">
        <f>K242</f>
        <v>0</v>
      </c>
      <c r="L241" s="249">
        <f>L242</f>
        <v>0</v>
      </c>
    </row>
    <row r="242" spans="1:12" ht="14.25" hidden="1" customHeight="1" collapsed="1">
      <c r="A242" s="260">
        <v>3</v>
      </c>
      <c r="B242" s="261">
        <v>2</v>
      </c>
      <c r="C242" s="261">
        <v>1</v>
      </c>
      <c r="D242" s="261">
        <v>2</v>
      </c>
      <c r="E242" s="261">
        <v>1</v>
      </c>
      <c r="F242" s="263"/>
      <c r="G242" s="262" t="s">
        <v>382</v>
      </c>
      <c r="H242" s="248">
        <v>212</v>
      </c>
      <c r="I242" s="249">
        <f>SUM(I243:I244)</f>
        <v>0</v>
      </c>
      <c r="J242" s="291">
        <f>SUM(J243:J244)</f>
        <v>0</v>
      </c>
      <c r="K242" s="250">
        <f>SUM(K243:K244)</f>
        <v>0</v>
      </c>
      <c r="L242" s="250">
        <f>SUM(L243:L244)</f>
        <v>0</v>
      </c>
    </row>
    <row r="243" spans="1:12" ht="27" hidden="1" customHeight="1" collapsed="1">
      <c r="A243" s="274">
        <v>3</v>
      </c>
      <c r="B243" s="282">
        <v>2</v>
      </c>
      <c r="C243" s="283">
        <v>1</v>
      </c>
      <c r="D243" s="283">
        <v>2</v>
      </c>
      <c r="E243" s="283">
        <v>1</v>
      </c>
      <c r="F243" s="284">
        <v>1</v>
      </c>
      <c r="G243" s="285" t="s">
        <v>383</v>
      </c>
      <c r="H243" s="248">
        <v>213</v>
      </c>
      <c r="I243" s="268">
        <v>0</v>
      </c>
      <c r="J243" s="268">
        <v>0</v>
      </c>
      <c r="K243" s="268">
        <v>0</v>
      </c>
      <c r="L243" s="268">
        <v>0</v>
      </c>
    </row>
    <row r="244" spans="1:12" ht="25.5" hidden="1" customHeight="1" collapsed="1">
      <c r="A244" s="260">
        <v>3</v>
      </c>
      <c r="B244" s="261">
        <v>2</v>
      </c>
      <c r="C244" s="261">
        <v>1</v>
      </c>
      <c r="D244" s="261">
        <v>2</v>
      </c>
      <c r="E244" s="261">
        <v>1</v>
      </c>
      <c r="F244" s="263">
        <v>2</v>
      </c>
      <c r="G244" s="262" t="s">
        <v>384</v>
      </c>
      <c r="H244" s="248">
        <v>214</v>
      </c>
      <c r="I244" s="268">
        <v>0</v>
      </c>
      <c r="J244" s="268">
        <v>0</v>
      </c>
      <c r="K244" s="268">
        <v>0</v>
      </c>
      <c r="L244" s="268">
        <v>0</v>
      </c>
    </row>
    <row r="245" spans="1:12" ht="26.25" hidden="1" customHeight="1" collapsed="1">
      <c r="A245" s="255">
        <v>3</v>
      </c>
      <c r="B245" s="253">
        <v>2</v>
      </c>
      <c r="C245" s="253">
        <v>1</v>
      </c>
      <c r="D245" s="253">
        <v>3</v>
      </c>
      <c r="E245" s="253"/>
      <c r="F245" s="256"/>
      <c r="G245" s="254" t="s">
        <v>385</v>
      </c>
      <c r="H245" s="248">
        <v>215</v>
      </c>
      <c r="I245" s="271">
        <f>I246</f>
        <v>0</v>
      </c>
      <c r="J245" s="292">
        <f>J246</f>
        <v>0</v>
      </c>
      <c r="K245" s="272">
        <f>K246</f>
        <v>0</v>
      </c>
      <c r="L245" s="272">
        <f>L246</f>
        <v>0</v>
      </c>
    </row>
    <row r="246" spans="1:12" ht="29.25" hidden="1" customHeight="1" collapsed="1">
      <c r="A246" s="260">
        <v>3</v>
      </c>
      <c r="B246" s="261">
        <v>2</v>
      </c>
      <c r="C246" s="261">
        <v>1</v>
      </c>
      <c r="D246" s="261">
        <v>3</v>
      </c>
      <c r="E246" s="261">
        <v>1</v>
      </c>
      <c r="F246" s="263"/>
      <c r="G246" s="254" t="s">
        <v>385</v>
      </c>
      <c r="H246" s="248">
        <v>216</v>
      </c>
      <c r="I246" s="249">
        <f>I247+I248</f>
        <v>0</v>
      </c>
      <c r="J246" s="249">
        <f>J247+J248</f>
        <v>0</v>
      </c>
      <c r="K246" s="249">
        <f>K247+K248</f>
        <v>0</v>
      </c>
      <c r="L246" s="249">
        <f>L247+L248</f>
        <v>0</v>
      </c>
    </row>
    <row r="247" spans="1:12" ht="30" hidden="1" customHeight="1" collapsed="1">
      <c r="A247" s="260">
        <v>3</v>
      </c>
      <c r="B247" s="261">
        <v>2</v>
      </c>
      <c r="C247" s="261">
        <v>1</v>
      </c>
      <c r="D247" s="261">
        <v>3</v>
      </c>
      <c r="E247" s="261">
        <v>1</v>
      </c>
      <c r="F247" s="263">
        <v>1</v>
      </c>
      <c r="G247" s="262" t="s">
        <v>386</v>
      </c>
      <c r="H247" s="248">
        <v>217</v>
      </c>
      <c r="I247" s="268">
        <v>0</v>
      </c>
      <c r="J247" s="268">
        <v>0</v>
      </c>
      <c r="K247" s="268">
        <v>0</v>
      </c>
      <c r="L247" s="268">
        <v>0</v>
      </c>
    </row>
    <row r="248" spans="1:12" ht="27.75" hidden="1" customHeight="1" collapsed="1">
      <c r="A248" s="260">
        <v>3</v>
      </c>
      <c r="B248" s="261">
        <v>2</v>
      </c>
      <c r="C248" s="261">
        <v>1</v>
      </c>
      <c r="D248" s="261">
        <v>3</v>
      </c>
      <c r="E248" s="261">
        <v>1</v>
      </c>
      <c r="F248" s="263">
        <v>2</v>
      </c>
      <c r="G248" s="262" t="s">
        <v>387</v>
      </c>
      <c r="H248" s="248">
        <v>218</v>
      </c>
      <c r="I248" s="311">
        <v>0</v>
      </c>
      <c r="J248" s="308">
        <v>0</v>
      </c>
      <c r="K248" s="311">
        <v>0</v>
      </c>
      <c r="L248" s="311">
        <v>0</v>
      </c>
    </row>
    <row r="249" spans="1:12" ht="12" hidden="1" customHeight="1" collapsed="1">
      <c r="A249" s="260">
        <v>3</v>
      </c>
      <c r="B249" s="261">
        <v>2</v>
      </c>
      <c r="C249" s="261">
        <v>1</v>
      </c>
      <c r="D249" s="261">
        <v>4</v>
      </c>
      <c r="E249" s="261"/>
      <c r="F249" s="263"/>
      <c r="G249" s="262" t="s">
        <v>388</v>
      </c>
      <c r="H249" s="248">
        <v>219</v>
      </c>
      <c r="I249" s="249">
        <f>I250</f>
        <v>0</v>
      </c>
      <c r="J249" s="250">
        <f>J250</f>
        <v>0</v>
      </c>
      <c r="K249" s="249">
        <f>K250</f>
        <v>0</v>
      </c>
      <c r="L249" s="250">
        <f>L250</f>
        <v>0</v>
      </c>
    </row>
    <row r="250" spans="1:12" ht="14.25" hidden="1" customHeight="1" collapsed="1">
      <c r="A250" s="255">
        <v>3</v>
      </c>
      <c r="B250" s="253">
        <v>2</v>
      </c>
      <c r="C250" s="253">
        <v>1</v>
      </c>
      <c r="D250" s="253">
        <v>4</v>
      </c>
      <c r="E250" s="253">
        <v>1</v>
      </c>
      <c r="F250" s="256"/>
      <c r="G250" s="254" t="s">
        <v>388</v>
      </c>
      <c r="H250" s="248">
        <v>220</v>
      </c>
      <c r="I250" s="271">
        <f>SUM(I251:I252)</f>
        <v>0</v>
      </c>
      <c r="J250" s="292">
        <f>SUM(J251:J252)</f>
        <v>0</v>
      </c>
      <c r="K250" s="272">
        <f>SUM(K251:K252)</f>
        <v>0</v>
      </c>
      <c r="L250" s="272">
        <f>SUM(L251:L252)</f>
        <v>0</v>
      </c>
    </row>
    <row r="251" spans="1:12" ht="25.5" hidden="1" customHeight="1" collapsed="1">
      <c r="A251" s="260">
        <v>3</v>
      </c>
      <c r="B251" s="261">
        <v>2</v>
      </c>
      <c r="C251" s="261">
        <v>1</v>
      </c>
      <c r="D251" s="261">
        <v>4</v>
      </c>
      <c r="E251" s="261">
        <v>1</v>
      </c>
      <c r="F251" s="263">
        <v>1</v>
      </c>
      <c r="G251" s="262" t="s">
        <v>389</v>
      </c>
      <c r="H251" s="248">
        <v>221</v>
      </c>
      <c r="I251" s="268">
        <v>0</v>
      </c>
      <c r="J251" s="268">
        <v>0</v>
      </c>
      <c r="K251" s="268">
        <v>0</v>
      </c>
      <c r="L251" s="268">
        <v>0</v>
      </c>
    </row>
    <row r="252" spans="1:12" ht="18.75" hidden="1" customHeight="1" collapsed="1">
      <c r="A252" s="260">
        <v>3</v>
      </c>
      <c r="B252" s="261">
        <v>2</v>
      </c>
      <c r="C252" s="261">
        <v>1</v>
      </c>
      <c r="D252" s="261">
        <v>4</v>
      </c>
      <c r="E252" s="261">
        <v>1</v>
      </c>
      <c r="F252" s="263">
        <v>2</v>
      </c>
      <c r="G252" s="262" t="s">
        <v>390</v>
      </c>
      <c r="H252" s="248">
        <v>222</v>
      </c>
      <c r="I252" s="268">
        <v>0</v>
      </c>
      <c r="J252" s="268">
        <v>0</v>
      </c>
      <c r="K252" s="268">
        <v>0</v>
      </c>
      <c r="L252" s="268">
        <v>0</v>
      </c>
    </row>
    <row r="253" spans="1:12" hidden="1" collapsed="1">
      <c r="A253" s="260">
        <v>3</v>
      </c>
      <c r="B253" s="261">
        <v>2</v>
      </c>
      <c r="C253" s="261">
        <v>1</v>
      </c>
      <c r="D253" s="261">
        <v>5</v>
      </c>
      <c r="E253" s="261"/>
      <c r="F253" s="263"/>
      <c r="G253" s="262" t="s">
        <v>391</v>
      </c>
      <c r="H253" s="248">
        <v>223</v>
      </c>
      <c r="I253" s="249">
        <f t="shared" ref="I253:L254" si="25">I254</f>
        <v>0</v>
      </c>
      <c r="J253" s="291">
        <f t="shared" si="25"/>
        <v>0</v>
      </c>
      <c r="K253" s="250">
        <f t="shared" si="25"/>
        <v>0</v>
      </c>
      <c r="L253" s="250">
        <f t="shared" si="25"/>
        <v>0</v>
      </c>
    </row>
    <row r="254" spans="1:12" ht="16.5" hidden="1" customHeight="1" collapsed="1">
      <c r="A254" s="260">
        <v>3</v>
      </c>
      <c r="B254" s="261">
        <v>2</v>
      </c>
      <c r="C254" s="261">
        <v>1</v>
      </c>
      <c r="D254" s="261">
        <v>5</v>
      </c>
      <c r="E254" s="261">
        <v>1</v>
      </c>
      <c r="F254" s="263"/>
      <c r="G254" s="262" t="s">
        <v>391</v>
      </c>
      <c r="H254" s="248">
        <v>224</v>
      </c>
      <c r="I254" s="250">
        <f t="shared" si="25"/>
        <v>0</v>
      </c>
      <c r="J254" s="291">
        <f t="shared" si="25"/>
        <v>0</v>
      </c>
      <c r="K254" s="250">
        <f t="shared" si="25"/>
        <v>0</v>
      </c>
      <c r="L254" s="250">
        <f t="shared" si="25"/>
        <v>0</v>
      </c>
    </row>
    <row r="255" spans="1:12" hidden="1" collapsed="1">
      <c r="A255" s="282">
        <v>3</v>
      </c>
      <c r="B255" s="283">
        <v>2</v>
      </c>
      <c r="C255" s="283">
        <v>1</v>
      </c>
      <c r="D255" s="283">
        <v>5</v>
      </c>
      <c r="E255" s="283">
        <v>1</v>
      </c>
      <c r="F255" s="284">
        <v>1</v>
      </c>
      <c r="G255" s="262" t="s">
        <v>391</v>
      </c>
      <c r="H255" s="248">
        <v>225</v>
      </c>
      <c r="I255" s="311">
        <v>0</v>
      </c>
      <c r="J255" s="311">
        <v>0</v>
      </c>
      <c r="K255" s="311">
        <v>0</v>
      </c>
      <c r="L255" s="311">
        <v>0</v>
      </c>
    </row>
    <row r="256" spans="1:12" hidden="1" collapsed="1">
      <c r="A256" s="260">
        <v>3</v>
      </c>
      <c r="B256" s="261">
        <v>2</v>
      </c>
      <c r="C256" s="261">
        <v>1</v>
      </c>
      <c r="D256" s="261">
        <v>6</v>
      </c>
      <c r="E256" s="261"/>
      <c r="F256" s="263"/>
      <c r="G256" s="262" t="s">
        <v>392</v>
      </c>
      <c r="H256" s="248">
        <v>226</v>
      </c>
      <c r="I256" s="249">
        <f t="shared" ref="I256:L257" si="26">I257</f>
        <v>0</v>
      </c>
      <c r="J256" s="291">
        <f t="shared" si="26"/>
        <v>0</v>
      </c>
      <c r="K256" s="250">
        <f t="shared" si="26"/>
        <v>0</v>
      </c>
      <c r="L256" s="250">
        <f t="shared" si="26"/>
        <v>0</v>
      </c>
    </row>
    <row r="257" spans="1:12" hidden="1" collapsed="1">
      <c r="A257" s="260">
        <v>3</v>
      </c>
      <c r="B257" s="260">
        <v>2</v>
      </c>
      <c r="C257" s="261">
        <v>1</v>
      </c>
      <c r="D257" s="261">
        <v>6</v>
      </c>
      <c r="E257" s="261">
        <v>1</v>
      </c>
      <c r="F257" s="263"/>
      <c r="G257" s="262" t="s">
        <v>392</v>
      </c>
      <c r="H257" s="248">
        <v>227</v>
      </c>
      <c r="I257" s="249">
        <f t="shared" si="26"/>
        <v>0</v>
      </c>
      <c r="J257" s="291">
        <f t="shared" si="26"/>
        <v>0</v>
      </c>
      <c r="K257" s="250">
        <f t="shared" si="26"/>
        <v>0</v>
      </c>
      <c r="L257" s="250">
        <f t="shared" si="26"/>
        <v>0</v>
      </c>
    </row>
    <row r="258" spans="1:12" ht="15.75" hidden="1" customHeight="1" collapsed="1">
      <c r="A258" s="255">
        <v>3</v>
      </c>
      <c r="B258" s="255">
        <v>2</v>
      </c>
      <c r="C258" s="261">
        <v>1</v>
      </c>
      <c r="D258" s="261">
        <v>6</v>
      </c>
      <c r="E258" s="261">
        <v>1</v>
      </c>
      <c r="F258" s="263">
        <v>1</v>
      </c>
      <c r="G258" s="262" t="s">
        <v>392</v>
      </c>
      <c r="H258" s="248">
        <v>228</v>
      </c>
      <c r="I258" s="311">
        <v>0</v>
      </c>
      <c r="J258" s="311">
        <v>0</v>
      </c>
      <c r="K258" s="311">
        <v>0</v>
      </c>
      <c r="L258" s="311">
        <v>0</v>
      </c>
    </row>
    <row r="259" spans="1:12" ht="13.5" hidden="1" customHeight="1" collapsed="1">
      <c r="A259" s="260">
        <v>3</v>
      </c>
      <c r="B259" s="260">
        <v>2</v>
      </c>
      <c r="C259" s="261">
        <v>1</v>
      </c>
      <c r="D259" s="261">
        <v>7</v>
      </c>
      <c r="E259" s="261"/>
      <c r="F259" s="263"/>
      <c r="G259" s="262" t="s">
        <v>393</v>
      </c>
      <c r="H259" s="248">
        <v>229</v>
      </c>
      <c r="I259" s="249">
        <f>I260</f>
        <v>0</v>
      </c>
      <c r="J259" s="291">
        <f>J260</f>
        <v>0</v>
      </c>
      <c r="K259" s="250">
        <f>K260</f>
        <v>0</v>
      </c>
      <c r="L259" s="250">
        <f>L260</f>
        <v>0</v>
      </c>
    </row>
    <row r="260" spans="1:12" hidden="1" collapsed="1">
      <c r="A260" s="260">
        <v>3</v>
      </c>
      <c r="B260" s="261">
        <v>2</v>
      </c>
      <c r="C260" s="261">
        <v>1</v>
      </c>
      <c r="D260" s="261">
        <v>7</v>
      </c>
      <c r="E260" s="261">
        <v>1</v>
      </c>
      <c r="F260" s="263"/>
      <c r="G260" s="262" t="s">
        <v>393</v>
      </c>
      <c r="H260" s="248">
        <v>230</v>
      </c>
      <c r="I260" s="249">
        <f>I261+I262</f>
        <v>0</v>
      </c>
      <c r="J260" s="249">
        <f>J261+J262</f>
        <v>0</v>
      </c>
      <c r="K260" s="249">
        <f>K261+K262</f>
        <v>0</v>
      </c>
      <c r="L260" s="249">
        <f>L261+L262</f>
        <v>0</v>
      </c>
    </row>
    <row r="261" spans="1:12" ht="27" hidden="1" customHeight="1" collapsed="1">
      <c r="A261" s="260">
        <v>3</v>
      </c>
      <c r="B261" s="261">
        <v>2</v>
      </c>
      <c r="C261" s="261">
        <v>1</v>
      </c>
      <c r="D261" s="261">
        <v>7</v>
      </c>
      <c r="E261" s="261">
        <v>1</v>
      </c>
      <c r="F261" s="263">
        <v>1</v>
      </c>
      <c r="G261" s="262" t="s">
        <v>394</v>
      </c>
      <c r="H261" s="248">
        <v>231</v>
      </c>
      <c r="I261" s="267">
        <v>0</v>
      </c>
      <c r="J261" s="268">
        <v>0</v>
      </c>
      <c r="K261" s="268">
        <v>0</v>
      </c>
      <c r="L261" s="268">
        <v>0</v>
      </c>
    </row>
    <row r="262" spans="1:12" ht="24.75" hidden="1" customHeight="1" collapsed="1">
      <c r="A262" s="260">
        <v>3</v>
      </c>
      <c r="B262" s="261">
        <v>2</v>
      </c>
      <c r="C262" s="261">
        <v>1</v>
      </c>
      <c r="D262" s="261">
        <v>7</v>
      </c>
      <c r="E262" s="261">
        <v>1</v>
      </c>
      <c r="F262" s="263">
        <v>2</v>
      </c>
      <c r="G262" s="262" t="s">
        <v>395</v>
      </c>
      <c r="H262" s="248">
        <v>232</v>
      </c>
      <c r="I262" s="268">
        <v>0</v>
      </c>
      <c r="J262" s="268">
        <v>0</v>
      </c>
      <c r="K262" s="268">
        <v>0</v>
      </c>
      <c r="L262" s="268">
        <v>0</v>
      </c>
    </row>
    <row r="263" spans="1:12" ht="38.25" hidden="1" customHeight="1" collapsed="1">
      <c r="A263" s="260">
        <v>3</v>
      </c>
      <c r="B263" s="261">
        <v>2</v>
      </c>
      <c r="C263" s="261">
        <v>2</v>
      </c>
      <c r="D263" s="321"/>
      <c r="E263" s="321"/>
      <c r="F263" s="322"/>
      <c r="G263" s="262" t="s">
        <v>396</v>
      </c>
      <c r="H263" s="248">
        <v>233</v>
      </c>
      <c r="I263" s="249">
        <f>SUM(I264+I273+I277+I281+I285+I288+I291)</f>
        <v>0</v>
      </c>
      <c r="J263" s="291">
        <f>SUM(J264+J273+J277+J281+J285+J288+J291)</f>
        <v>0</v>
      </c>
      <c r="K263" s="250">
        <f>SUM(K264+K273+K277+K281+K285+K288+K291)</f>
        <v>0</v>
      </c>
      <c r="L263" s="250">
        <f>SUM(L264+L273+L277+L281+L285+L288+L291)</f>
        <v>0</v>
      </c>
    </row>
    <row r="264" spans="1:12" hidden="1" collapsed="1">
      <c r="A264" s="260">
        <v>3</v>
      </c>
      <c r="B264" s="261">
        <v>2</v>
      </c>
      <c r="C264" s="261">
        <v>2</v>
      </c>
      <c r="D264" s="261">
        <v>1</v>
      </c>
      <c r="E264" s="261"/>
      <c r="F264" s="263"/>
      <c r="G264" s="262" t="s">
        <v>397</v>
      </c>
      <c r="H264" s="248">
        <v>234</v>
      </c>
      <c r="I264" s="249">
        <f>I265</f>
        <v>0</v>
      </c>
      <c r="J264" s="249">
        <f>J265</f>
        <v>0</v>
      </c>
      <c r="K264" s="249">
        <f>K265</f>
        <v>0</v>
      </c>
      <c r="L264" s="249">
        <f>L265</f>
        <v>0</v>
      </c>
    </row>
    <row r="265" spans="1:12" hidden="1" collapsed="1">
      <c r="A265" s="265">
        <v>3</v>
      </c>
      <c r="B265" s="260">
        <v>2</v>
      </c>
      <c r="C265" s="261">
        <v>2</v>
      </c>
      <c r="D265" s="261">
        <v>1</v>
      </c>
      <c r="E265" s="261">
        <v>1</v>
      </c>
      <c r="F265" s="263"/>
      <c r="G265" s="262" t="s">
        <v>375</v>
      </c>
      <c r="H265" s="248">
        <v>235</v>
      </c>
      <c r="I265" s="249">
        <f>SUM(I266)</f>
        <v>0</v>
      </c>
      <c r="J265" s="249">
        <f>SUM(J266)</f>
        <v>0</v>
      </c>
      <c r="K265" s="249">
        <f>SUM(K266)</f>
        <v>0</v>
      </c>
      <c r="L265" s="249">
        <f>SUM(L266)</f>
        <v>0</v>
      </c>
    </row>
    <row r="266" spans="1:12" hidden="1" collapsed="1">
      <c r="A266" s="265">
        <v>3</v>
      </c>
      <c r="B266" s="260">
        <v>2</v>
      </c>
      <c r="C266" s="261">
        <v>2</v>
      </c>
      <c r="D266" s="261">
        <v>1</v>
      </c>
      <c r="E266" s="261">
        <v>1</v>
      </c>
      <c r="F266" s="263">
        <v>1</v>
      </c>
      <c r="G266" s="262" t="s">
        <v>375</v>
      </c>
      <c r="H266" s="248">
        <v>236</v>
      </c>
      <c r="I266" s="268">
        <v>0</v>
      </c>
      <c r="J266" s="268">
        <v>0</v>
      </c>
      <c r="K266" s="268">
        <v>0</v>
      </c>
      <c r="L266" s="268">
        <v>0</v>
      </c>
    </row>
    <row r="267" spans="1:12" ht="15" hidden="1" customHeight="1" collapsed="1">
      <c r="A267" s="265">
        <v>3</v>
      </c>
      <c r="B267" s="260">
        <v>2</v>
      </c>
      <c r="C267" s="261">
        <v>2</v>
      </c>
      <c r="D267" s="261">
        <v>1</v>
      </c>
      <c r="E267" s="261">
        <v>2</v>
      </c>
      <c r="F267" s="263"/>
      <c r="G267" s="262" t="s">
        <v>398</v>
      </c>
      <c r="H267" s="248">
        <v>237</v>
      </c>
      <c r="I267" s="249">
        <f>SUM(I268:I269)</f>
        <v>0</v>
      </c>
      <c r="J267" s="249">
        <f>SUM(J268:J269)</f>
        <v>0</v>
      </c>
      <c r="K267" s="249">
        <f>SUM(K268:K269)</f>
        <v>0</v>
      </c>
      <c r="L267" s="249">
        <f>SUM(L268:L269)</f>
        <v>0</v>
      </c>
    </row>
    <row r="268" spans="1:12" ht="15" hidden="1" customHeight="1" collapsed="1">
      <c r="A268" s="265">
        <v>3</v>
      </c>
      <c r="B268" s="260">
        <v>2</v>
      </c>
      <c r="C268" s="261">
        <v>2</v>
      </c>
      <c r="D268" s="261">
        <v>1</v>
      </c>
      <c r="E268" s="261">
        <v>2</v>
      </c>
      <c r="F268" s="263">
        <v>1</v>
      </c>
      <c r="G268" s="262" t="s">
        <v>377</v>
      </c>
      <c r="H268" s="248">
        <v>238</v>
      </c>
      <c r="I268" s="268">
        <v>0</v>
      </c>
      <c r="J268" s="267">
        <v>0</v>
      </c>
      <c r="K268" s="268">
        <v>0</v>
      </c>
      <c r="L268" s="268">
        <v>0</v>
      </c>
    </row>
    <row r="269" spans="1:12" ht="15" hidden="1" customHeight="1" collapsed="1">
      <c r="A269" s="265">
        <v>3</v>
      </c>
      <c r="B269" s="260">
        <v>2</v>
      </c>
      <c r="C269" s="261">
        <v>2</v>
      </c>
      <c r="D269" s="261">
        <v>1</v>
      </c>
      <c r="E269" s="261">
        <v>2</v>
      </c>
      <c r="F269" s="263">
        <v>2</v>
      </c>
      <c r="G269" s="262" t="s">
        <v>378</v>
      </c>
      <c r="H269" s="248">
        <v>239</v>
      </c>
      <c r="I269" s="268">
        <v>0</v>
      </c>
      <c r="J269" s="267">
        <v>0</v>
      </c>
      <c r="K269" s="268">
        <v>0</v>
      </c>
      <c r="L269" s="268">
        <v>0</v>
      </c>
    </row>
    <row r="270" spans="1:12" ht="15" hidden="1" customHeight="1" collapsed="1">
      <c r="A270" s="265">
        <v>3</v>
      </c>
      <c r="B270" s="260">
        <v>2</v>
      </c>
      <c r="C270" s="261">
        <v>2</v>
      </c>
      <c r="D270" s="261">
        <v>1</v>
      </c>
      <c r="E270" s="261">
        <v>3</v>
      </c>
      <c r="F270" s="263"/>
      <c r="G270" s="262" t="s">
        <v>379</v>
      </c>
      <c r="H270" s="248">
        <v>240</v>
      </c>
      <c r="I270" s="249">
        <f>SUM(I271:I272)</f>
        <v>0</v>
      </c>
      <c r="J270" s="249">
        <f>SUM(J271:J272)</f>
        <v>0</v>
      </c>
      <c r="K270" s="249">
        <f>SUM(K271:K272)</f>
        <v>0</v>
      </c>
      <c r="L270" s="249">
        <f>SUM(L271:L272)</f>
        <v>0</v>
      </c>
    </row>
    <row r="271" spans="1:12" ht="15" hidden="1" customHeight="1" collapsed="1">
      <c r="A271" s="265">
        <v>3</v>
      </c>
      <c r="B271" s="260">
        <v>2</v>
      </c>
      <c r="C271" s="261">
        <v>2</v>
      </c>
      <c r="D271" s="261">
        <v>1</v>
      </c>
      <c r="E271" s="261">
        <v>3</v>
      </c>
      <c r="F271" s="263">
        <v>1</v>
      </c>
      <c r="G271" s="262" t="s">
        <v>380</v>
      </c>
      <c r="H271" s="248">
        <v>241</v>
      </c>
      <c r="I271" s="268">
        <v>0</v>
      </c>
      <c r="J271" s="267">
        <v>0</v>
      </c>
      <c r="K271" s="268">
        <v>0</v>
      </c>
      <c r="L271" s="268">
        <v>0</v>
      </c>
    </row>
    <row r="272" spans="1:12" ht="15" hidden="1" customHeight="1" collapsed="1">
      <c r="A272" s="265">
        <v>3</v>
      </c>
      <c r="B272" s="260">
        <v>2</v>
      </c>
      <c r="C272" s="261">
        <v>2</v>
      </c>
      <c r="D272" s="261">
        <v>1</v>
      </c>
      <c r="E272" s="261">
        <v>3</v>
      </c>
      <c r="F272" s="263">
        <v>2</v>
      </c>
      <c r="G272" s="262" t="s">
        <v>399</v>
      </c>
      <c r="H272" s="248">
        <v>242</v>
      </c>
      <c r="I272" s="268">
        <v>0</v>
      </c>
      <c r="J272" s="267">
        <v>0</v>
      </c>
      <c r="K272" s="268">
        <v>0</v>
      </c>
      <c r="L272" s="268">
        <v>0</v>
      </c>
    </row>
    <row r="273" spans="1:12" ht="25.5" hidden="1" customHeight="1" collapsed="1">
      <c r="A273" s="265">
        <v>3</v>
      </c>
      <c r="B273" s="260">
        <v>2</v>
      </c>
      <c r="C273" s="261">
        <v>2</v>
      </c>
      <c r="D273" s="261">
        <v>2</v>
      </c>
      <c r="E273" s="261"/>
      <c r="F273" s="263"/>
      <c r="G273" s="262" t="s">
        <v>400</v>
      </c>
      <c r="H273" s="248">
        <v>243</v>
      </c>
      <c r="I273" s="249">
        <f>I274</f>
        <v>0</v>
      </c>
      <c r="J273" s="250">
        <f>J274</f>
        <v>0</v>
      </c>
      <c r="K273" s="249">
        <f>K274</f>
        <v>0</v>
      </c>
      <c r="L273" s="250">
        <f>L274</f>
        <v>0</v>
      </c>
    </row>
    <row r="274" spans="1:12" ht="20.25" hidden="1" customHeight="1" collapsed="1">
      <c r="A274" s="260">
        <v>3</v>
      </c>
      <c r="B274" s="261">
        <v>2</v>
      </c>
      <c r="C274" s="253">
        <v>2</v>
      </c>
      <c r="D274" s="253">
        <v>2</v>
      </c>
      <c r="E274" s="253">
        <v>1</v>
      </c>
      <c r="F274" s="256"/>
      <c r="G274" s="262" t="s">
        <v>400</v>
      </c>
      <c r="H274" s="248">
        <v>244</v>
      </c>
      <c r="I274" s="271">
        <f>SUM(I275:I276)</f>
        <v>0</v>
      </c>
      <c r="J274" s="292">
        <f>SUM(J275:J276)</f>
        <v>0</v>
      </c>
      <c r="K274" s="272">
        <f>SUM(K275:K276)</f>
        <v>0</v>
      </c>
      <c r="L274" s="272">
        <f>SUM(L275:L276)</f>
        <v>0</v>
      </c>
    </row>
    <row r="275" spans="1:12" ht="25.5" hidden="1" customHeight="1" collapsed="1">
      <c r="A275" s="260">
        <v>3</v>
      </c>
      <c r="B275" s="261">
        <v>2</v>
      </c>
      <c r="C275" s="261">
        <v>2</v>
      </c>
      <c r="D275" s="261">
        <v>2</v>
      </c>
      <c r="E275" s="261">
        <v>1</v>
      </c>
      <c r="F275" s="263">
        <v>1</v>
      </c>
      <c r="G275" s="262" t="s">
        <v>401</v>
      </c>
      <c r="H275" s="248">
        <v>245</v>
      </c>
      <c r="I275" s="268">
        <v>0</v>
      </c>
      <c r="J275" s="268">
        <v>0</v>
      </c>
      <c r="K275" s="268">
        <v>0</v>
      </c>
      <c r="L275" s="268">
        <v>0</v>
      </c>
    </row>
    <row r="276" spans="1:12" ht="25.5" hidden="1" customHeight="1" collapsed="1">
      <c r="A276" s="260">
        <v>3</v>
      </c>
      <c r="B276" s="261">
        <v>2</v>
      </c>
      <c r="C276" s="261">
        <v>2</v>
      </c>
      <c r="D276" s="261">
        <v>2</v>
      </c>
      <c r="E276" s="261">
        <v>1</v>
      </c>
      <c r="F276" s="263">
        <v>2</v>
      </c>
      <c r="G276" s="265" t="s">
        <v>402</v>
      </c>
      <c r="H276" s="248">
        <v>246</v>
      </c>
      <c r="I276" s="268">
        <v>0</v>
      </c>
      <c r="J276" s="268">
        <v>0</v>
      </c>
      <c r="K276" s="268">
        <v>0</v>
      </c>
      <c r="L276" s="268">
        <v>0</v>
      </c>
    </row>
    <row r="277" spans="1:12" ht="25.5" hidden="1" customHeight="1" collapsed="1">
      <c r="A277" s="260">
        <v>3</v>
      </c>
      <c r="B277" s="261">
        <v>2</v>
      </c>
      <c r="C277" s="261">
        <v>2</v>
      </c>
      <c r="D277" s="261">
        <v>3</v>
      </c>
      <c r="E277" s="261"/>
      <c r="F277" s="263"/>
      <c r="G277" s="262" t="s">
        <v>403</v>
      </c>
      <c r="H277" s="248">
        <v>247</v>
      </c>
      <c r="I277" s="249">
        <f>I278</f>
        <v>0</v>
      </c>
      <c r="J277" s="291">
        <f>J278</f>
        <v>0</v>
      </c>
      <c r="K277" s="250">
        <f>K278</f>
        <v>0</v>
      </c>
      <c r="L277" s="250">
        <f>L278</f>
        <v>0</v>
      </c>
    </row>
    <row r="278" spans="1:12" ht="30" hidden="1" customHeight="1" collapsed="1">
      <c r="A278" s="255">
        <v>3</v>
      </c>
      <c r="B278" s="261">
        <v>2</v>
      </c>
      <c r="C278" s="261">
        <v>2</v>
      </c>
      <c r="D278" s="261">
        <v>3</v>
      </c>
      <c r="E278" s="261">
        <v>1</v>
      </c>
      <c r="F278" s="263"/>
      <c r="G278" s="262" t="s">
        <v>403</v>
      </c>
      <c r="H278" s="248">
        <v>248</v>
      </c>
      <c r="I278" s="249">
        <f>I279+I280</f>
        <v>0</v>
      </c>
      <c r="J278" s="249">
        <f>J279+J280</f>
        <v>0</v>
      </c>
      <c r="K278" s="249">
        <f>K279+K280</f>
        <v>0</v>
      </c>
      <c r="L278" s="249">
        <f>L279+L280</f>
        <v>0</v>
      </c>
    </row>
    <row r="279" spans="1:12" ht="31.5" hidden="1" customHeight="1" collapsed="1">
      <c r="A279" s="255">
        <v>3</v>
      </c>
      <c r="B279" s="261">
        <v>2</v>
      </c>
      <c r="C279" s="261">
        <v>2</v>
      </c>
      <c r="D279" s="261">
        <v>3</v>
      </c>
      <c r="E279" s="261">
        <v>1</v>
      </c>
      <c r="F279" s="263">
        <v>1</v>
      </c>
      <c r="G279" s="262" t="s">
        <v>404</v>
      </c>
      <c r="H279" s="248">
        <v>249</v>
      </c>
      <c r="I279" s="268">
        <v>0</v>
      </c>
      <c r="J279" s="268">
        <v>0</v>
      </c>
      <c r="K279" s="268">
        <v>0</v>
      </c>
      <c r="L279" s="268">
        <v>0</v>
      </c>
    </row>
    <row r="280" spans="1:12" ht="25.5" hidden="1" customHeight="1" collapsed="1">
      <c r="A280" s="255">
        <v>3</v>
      </c>
      <c r="B280" s="261">
        <v>2</v>
      </c>
      <c r="C280" s="261">
        <v>2</v>
      </c>
      <c r="D280" s="261">
        <v>3</v>
      </c>
      <c r="E280" s="261">
        <v>1</v>
      </c>
      <c r="F280" s="263">
        <v>2</v>
      </c>
      <c r="G280" s="262" t="s">
        <v>405</v>
      </c>
      <c r="H280" s="248">
        <v>250</v>
      </c>
      <c r="I280" s="268">
        <v>0</v>
      </c>
      <c r="J280" s="268">
        <v>0</v>
      </c>
      <c r="K280" s="268">
        <v>0</v>
      </c>
      <c r="L280" s="268">
        <v>0</v>
      </c>
    </row>
    <row r="281" spans="1:12" ht="22.5" hidden="1" customHeight="1" collapsed="1">
      <c r="A281" s="260">
        <v>3</v>
      </c>
      <c r="B281" s="261">
        <v>2</v>
      </c>
      <c r="C281" s="261">
        <v>2</v>
      </c>
      <c r="D281" s="261">
        <v>4</v>
      </c>
      <c r="E281" s="261"/>
      <c r="F281" s="263"/>
      <c r="G281" s="262" t="s">
        <v>406</v>
      </c>
      <c r="H281" s="248">
        <v>251</v>
      </c>
      <c r="I281" s="249">
        <f>I282</f>
        <v>0</v>
      </c>
      <c r="J281" s="291">
        <f>J282</f>
        <v>0</v>
      </c>
      <c r="K281" s="250">
        <f>K282</f>
        <v>0</v>
      </c>
      <c r="L281" s="250">
        <f>L282</f>
        <v>0</v>
      </c>
    </row>
    <row r="282" spans="1:12" hidden="1" collapsed="1">
      <c r="A282" s="260">
        <v>3</v>
      </c>
      <c r="B282" s="261">
        <v>2</v>
      </c>
      <c r="C282" s="261">
        <v>2</v>
      </c>
      <c r="D282" s="261">
        <v>4</v>
      </c>
      <c r="E282" s="261">
        <v>1</v>
      </c>
      <c r="F282" s="263"/>
      <c r="G282" s="262" t="s">
        <v>406</v>
      </c>
      <c r="H282" s="248">
        <v>252</v>
      </c>
      <c r="I282" s="249">
        <f>SUM(I283:I284)</f>
        <v>0</v>
      </c>
      <c r="J282" s="291">
        <f>SUM(J283:J284)</f>
        <v>0</v>
      </c>
      <c r="K282" s="250">
        <f>SUM(K283:K284)</f>
        <v>0</v>
      </c>
      <c r="L282" s="250">
        <f>SUM(L283:L284)</f>
        <v>0</v>
      </c>
    </row>
    <row r="283" spans="1:12" ht="30.75" hidden="1" customHeight="1" collapsed="1">
      <c r="A283" s="260">
        <v>3</v>
      </c>
      <c r="B283" s="261">
        <v>2</v>
      </c>
      <c r="C283" s="261">
        <v>2</v>
      </c>
      <c r="D283" s="261">
        <v>4</v>
      </c>
      <c r="E283" s="261">
        <v>1</v>
      </c>
      <c r="F283" s="263">
        <v>1</v>
      </c>
      <c r="G283" s="262" t="s">
        <v>407</v>
      </c>
      <c r="H283" s="248">
        <v>253</v>
      </c>
      <c r="I283" s="268">
        <v>0</v>
      </c>
      <c r="J283" s="268">
        <v>0</v>
      </c>
      <c r="K283" s="268">
        <v>0</v>
      </c>
      <c r="L283" s="268">
        <v>0</v>
      </c>
    </row>
    <row r="284" spans="1:12" ht="27.75" hidden="1" customHeight="1" collapsed="1">
      <c r="A284" s="255">
        <v>3</v>
      </c>
      <c r="B284" s="253">
        <v>2</v>
      </c>
      <c r="C284" s="253">
        <v>2</v>
      </c>
      <c r="D284" s="253">
        <v>4</v>
      </c>
      <c r="E284" s="253">
        <v>1</v>
      </c>
      <c r="F284" s="256">
        <v>2</v>
      </c>
      <c r="G284" s="265" t="s">
        <v>408</v>
      </c>
      <c r="H284" s="248">
        <v>254</v>
      </c>
      <c r="I284" s="268">
        <v>0</v>
      </c>
      <c r="J284" s="268">
        <v>0</v>
      </c>
      <c r="K284" s="268">
        <v>0</v>
      </c>
      <c r="L284" s="268">
        <v>0</v>
      </c>
    </row>
    <row r="285" spans="1:12" ht="14.25" hidden="1" customHeight="1" collapsed="1">
      <c r="A285" s="260">
        <v>3</v>
      </c>
      <c r="B285" s="261">
        <v>2</v>
      </c>
      <c r="C285" s="261">
        <v>2</v>
      </c>
      <c r="D285" s="261">
        <v>5</v>
      </c>
      <c r="E285" s="261"/>
      <c r="F285" s="263"/>
      <c r="G285" s="262" t="s">
        <v>409</v>
      </c>
      <c r="H285" s="248">
        <v>255</v>
      </c>
      <c r="I285" s="249">
        <f t="shared" ref="I285:L286" si="27">I286</f>
        <v>0</v>
      </c>
      <c r="J285" s="291">
        <f t="shared" si="27"/>
        <v>0</v>
      </c>
      <c r="K285" s="250">
        <f t="shared" si="27"/>
        <v>0</v>
      </c>
      <c r="L285" s="250">
        <f t="shared" si="27"/>
        <v>0</v>
      </c>
    </row>
    <row r="286" spans="1:12" ht="15.75" hidden="1" customHeight="1" collapsed="1">
      <c r="A286" s="260">
        <v>3</v>
      </c>
      <c r="B286" s="261">
        <v>2</v>
      </c>
      <c r="C286" s="261">
        <v>2</v>
      </c>
      <c r="D286" s="261">
        <v>5</v>
      </c>
      <c r="E286" s="261">
        <v>1</v>
      </c>
      <c r="F286" s="263"/>
      <c r="G286" s="262" t="s">
        <v>409</v>
      </c>
      <c r="H286" s="248">
        <v>256</v>
      </c>
      <c r="I286" s="249">
        <f t="shared" si="27"/>
        <v>0</v>
      </c>
      <c r="J286" s="291">
        <f t="shared" si="27"/>
        <v>0</v>
      </c>
      <c r="K286" s="250">
        <f t="shared" si="27"/>
        <v>0</v>
      </c>
      <c r="L286" s="250">
        <f t="shared" si="27"/>
        <v>0</v>
      </c>
    </row>
    <row r="287" spans="1:12" ht="15.75" hidden="1" customHeight="1" collapsed="1">
      <c r="A287" s="260">
        <v>3</v>
      </c>
      <c r="B287" s="261">
        <v>2</v>
      </c>
      <c r="C287" s="261">
        <v>2</v>
      </c>
      <c r="D287" s="261">
        <v>5</v>
      </c>
      <c r="E287" s="261">
        <v>1</v>
      </c>
      <c r="F287" s="263">
        <v>1</v>
      </c>
      <c r="G287" s="262" t="s">
        <v>409</v>
      </c>
      <c r="H287" s="248">
        <v>257</v>
      </c>
      <c r="I287" s="268">
        <v>0</v>
      </c>
      <c r="J287" s="268">
        <v>0</v>
      </c>
      <c r="K287" s="268">
        <v>0</v>
      </c>
      <c r="L287" s="268">
        <v>0</v>
      </c>
    </row>
    <row r="288" spans="1:12" ht="14.25" hidden="1" customHeight="1" collapsed="1">
      <c r="A288" s="260">
        <v>3</v>
      </c>
      <c r="B288" s="261">
        <v>2</v>
      </c>
      <c r="C288" s="261">
        <v>2</v>
      </c>
      <c r="D288" s="261">
        <v>6</v>
      </c>
      <c r="E288" s="261"/>
      <c r="F288" s="263"/>
      <c r="G288" s="262" t="s">
        <v>392</v>
      </c>
      <c r="H288" s="248">
        <v>258</v>
      </c>
      <c r="I288" s="249">
        <f t="shared" ref="I288:L289" si="28">I289</f>
        <v>0</v>
      </c>
      <c r="J288" s="323">
        <f t="shared" si="28"/>
        <v>0</v>
      </c>
      <c r="K288" s="250">
        <f t="shared" si="28"/>
        <v>0</v>
      </c>
      <c r="L288" s="250">
        <f t="shared" si="28"/>
        <v>0</v>
      </c>
    </row>
    <row r="289" spans="1:12" ht="15" hidden="1" customHeight="1" collapsed="1">
      <c r="A289" s="260">
        <v>3</v>
      </c>
      <c r="B289" s="261">
        <v>2</v>
      </c>
      <c r="C289" s="261">
        <v>2</v>
      </c>
      <c r="D289" s="261">
        <v>6</v>
      </c>
      <c r="E289" s="261">
        <v>1</v>
      </c>
      <c r="F289" s="263"/>
      <c r="G289" s="262" t="s">
        <v>392</v>
      </c>
      <c r="H289" s="248">
        <v>259</v>
      </c>
      <c r="I289" s="249">
        <f t="shared" si="28"/>
        <v>0</v>
      </c>
      <c r="J289" s="323">
        <f t="shared" si="28"/>
        <v>0</v>
      </c>
      <c r="K289" s="250">
        <f t="shared" si="28"/>
        <v>0</v>
      </c>
      <c r="L289" s="250">
        <f t="shared" si="28"/>
        <v>0</v>
      </c>
    </row>
    <row r="290" spans="1:12" ht="15" hidden="1" customHeight="1" collapsed="1">
      <c r="A290" s="260">
        <v>3</v>
      </c>
      <c r="B290" s="283">
        <v>2</v>
      </c>
      <c r="C290" s="283">
        <v>2</v>
      </c>
      <c r="D290" s="261">
        <v>6</v>
      </c>
      <c r="E290" s="283">
        <v>1</v>
      </c>
      <c r="F290" s="284">
        <v>1</v>
      </c>
      <c r="G290" s="285" t="s">
        <v>392</v>
      </c>
      <c r="H290" s="248">
        <v>260</v>
      </c>
      <c r="I290" s="268">
        <v>0</v>
      </c>
      <c r="J290" s="268">
        <v>0</v>
      </c>
      <c r="K290" s="268">
        <v>0</v>
      </c>
      <c r="L290" s="268">
        <v>0</v>
      </c>
    </row>
    <row r="291" spans="1:12" ht="14.25" hidden="1" customHeight="1" collapsed="1">
      <c r="A291" s="265">
        <v>3</v>
      </c>
      <c r="B291" s="260">
        <v>2</v>
      </c>
      <c r="C291" s="261">
        <v>2</v>
      </c>
      <c r="D291" s="261">
        <v>7</v>
      </c>
      <c r="E291" s="261"/>
      <c r="F291" s="263"/>
      <c r="G291" s="262" t="s">
        <v>393</v>
      </c>
      <c r="H291" s="248">
        <v>261</v>
      </c>
      <c r="I291" s="249">
        <f>I292</f>
        <v>0</v>
      </c>
      <c r="J291" s="323">
        <f>J292</f>
        <v>0</v>
      </c>
      <c r="K291" s="250">
        <f>K292</f>
        <v>0</v>
      </c>
      <c r="L291" s="250">
        <f>L292</f>
        <v>0</v>
      </c>
    </row>
    <row r="292" spans="1:12" ht="15" hidden="1" customHeight="1" collapsed="1">
      <c r="A292" s="265">
        <v>3</v>
      </c>
      <c r="B292" s="260">
        <v>2</v>
      </c>
      <c r="C292" s="261">
        <v>2</v>
      </c>
      <c r="D292" s="261">
        <v>7</v>
      </c>
      <c r="E292" s="261">
        <v>1</v>
      </c>
      <c r="F292" s="263"/>
      <c r="G292" s="262" t="s">
        <v>393</v>
      </c>
      <c r="H292" s="248">
        <v>262</v>
      </c>
      <c r="I292" s="249">
        <f>I293+I294</f>
        <v>0</v>
      </c>
      <c r="J292" s="249">
        <f>J293+J294</f>
        <v>0</v>
      </c>
      <c r="K292" s="249">
        <f>K293+K294</f>
        <v>0</v>
      </c>
      <c r="L292" s="249">
        <f>L293+L294</f>
        <v>0</v>
      </c>
    </row>
    <row r="293" spans="1:12" ht="27.75" hidden="1" customHeight="1" collapsed="1">
      <c r="A293" s="265">
        <v>3</v>
      </c>
      <c r="B293" s="260">
        <v>2</v>
      </c>
      <c r="C293" s="260">
        <v>2</v>
      </c>
      <c r="D293" s="261">
        <v>7</v>
      </c>
      <c r="E293" s="261">
        <v>1</v>
      </c>
      <c r="F293" s="263">
        <v>1</v>
      </c>
      <c r="G293" s="262" t="s">
        <v>394</v>
      </c>
      <c r="H293" s="248">
        <v>263</v>
      </c>
      <c r="I293" s="268">
        <v>0</v>
      </c>
      <c r="J293" s="268">
        <v>0</v>
      </c>
      <c r="K293" s="268">
        <v>0</v>
      </c>
      <c r="L293" s="268">
        <v>0</v>
      </c>
    </row>
    <row r="294" spans="1:12" ht="25.5" hidden="1" customHeight="1" collapsed="1">
      <c r="A294" s="265">
        <v>3</v>
      </c>
      <c r="B294" s="260">
        <v>2</v>
      </c>
      <c r="C294" s="260">
        <v>2</v>
      </c>
      <c r="D294" s="261">
        <v>7</v>
      </c>
      <c r="E294" s="261">
        <v>1</v>
      </c>
      <c r="F294" s="263">
        <v>2</v>
      </c>
      <c r="G294" s="262" t="s">
        <v>395</v>
      </c>
      <c r="H294" s="248">
        <v>264</v>
      </c>
      <c r="I294" s="268">
        <v>0</v>
      </c>
      <c r="J294" s="268">
        <v>0</v>
      </c>
      <c r="K294" s="268">
        <v>0</v>
      </c>
      <c r="L294" s="268">
        <v>0</v>
      </c>
    </row>
    <row r="295" spans="1:12" ht="30" hidden="1" customHeight="1" collapsed="1">
      <c r="A295" s="269">
        <v>3</v>
      </c>
      <c r="B295" s="269">
        <v>3</v>
      </c>
      <c r="C295" s="244"/>
      <c r="D295" s="245"/>
      <c r="E295" s="245"/>
      <c r="F295" s="247"/>
      <c r="G295" s="246" t="s">
        <v>410</v>
      </c>
      <c r="H295" s="248">
        <v>265</v>
      </c>
      <c r="I295" s="249">
        <f>SUM(I296+I328)</f>
        <v>0</v>
      </c>
      <c r="J295" s="323">
        <f>SUM(J296+J328)</f>
        <v>0</v>
      </c>
      <c r="K295" s="250">
        <f>SUM(K296+K328)</f>
        <v>0</v>
      </c>
      <c r="L295" s="250">
        <f>SUM(L296+L328)</f>
        <v>0</v>
      </c>
    </row>
    <row r="296" spans="1:12" ht="40.5" hidden="1" customHeight="1" collapsed="1">
      <c r="A296" s="265">
        <v>3</v>
      </c>
      <c r="B296" s="265">
        <v>3</v>
      </c>
      <c r="C296" s="260">
        <v>1</v>
      </c>
      <c r="D296" s="261"/>
      <c r="E296" s="261"/>
      <c r="F296" s="263"/>
      <c r="G296" s="262" t="s">
        <v>411</v>
      </c>
      <c r="H296" s="248">
        <v>266</v>
      </c>
      <c r="I296" s="249">
        <f>SUM(I297+I306+I310+I314+I318+I321+I324)</f>
        <v>0</v>
      </c>
      <c r="J296" s="323">
        <f>SUM(J297+J306+J310+J314+J318+J321+J324)</f>
        <v>0</v>
      </c>
      <c r="K296" s="250">
        <f>SUM(K297+K306+K310+K314+K318+K321+K324)</f>
        <v>0</v>
      </c>
      <c r="L296" s="250">
        <f>SUM(L297+L306+L310+L314+L318+L321+L324)</f>
        <v>0</v>
      </c>
    </row>
    <row r="297" spans="1:12" ht="15" hidden="1" customHeight="1" collapsed="1">
      <c r="A297" s="265">
        <v>3</v>
      </c>
      <c r="B297" s="265">
        <v>3</v>
      </c>
      <c r="C297" s="260">
        <v>1</v>
      </c>
      <c r="D297" s="261">
        <v>1</v>
      </c>
      <c r="E297" s="261"/>
      <c r="F297" s="263"/>
      <c r="G297" s="262" t="s">
        <v>397</v>
      </c>
      <c r="H297" s="248">
        <v>267</v>
      </c>
      <c r="I297" s="249">
        <f>SUM(I298+I300+I303)</f>
        <v>0</v>
      </c>
      <c r="J297" s="249">
        <f>SUM(J298+J300+J303)</f>
        <v>0</v>
      </c>
      <c r="K297" s="249">
        <f>SUM(K298+K300+K303)</f>
        <v>0</v>
      </c>
      <c r="L297" s="249">
        <f>SUM(L298+L300+L303)</f>
        <v>0</v>
      </c>
    </row>
    <row r="298" spans="1:12" ht="12.75" hidden="1" customHeight="1" collapsed="1">
      <c r="A298" s="265">
        <v>3</v>
      </c>
      <c r="B298" s="265">
        <v>3</v>
      </c>
      <c r="C298" s="260">
        <v>1</v>
      </c>
      <c r="D298" s="261">
        <v>1</v>
      </c>
      <c r="E298" s="261">
        <v>1</v>
      </c>
      <c r="F298" s="263"/>
      <c r="G298" s="262" t="s">
        <v>375</v>
      </c>
      <c r="H298" s="248">
        <v>268</v>
      </c>
      <c r="I298" s="249">
        <f>SUM(I299:I299)</f>
        <v>0</v>
      </c>
      <c r="J298" s="323">
        <f>SUM(J299:J299)</f>
        <v>0</v>
      </c>
      <c r="K298" s="250">
        <f>SUM(K299:K299)</f>
        <v>0</v>
      </c>
      <c r="L298" s="250">
        <f>SUM(L299:L299)</f>
        <v>0</v>
      </c>
    </row>
    <row r="299" spans="1:12" ht="15" hidden="1" customHeight="1" collapsed="1">
      <c r="A299" s="265">
        <v>3</v>
      </c>
      <c r="B299" s="265">
        <v>3</v>
      </c>
      <c r="C299" s="260">
        <v>1</v>
      </c>
      <c r="D299" s="261">
        <v>1</v>
      </c>
      <c r="E299" s="261">
        <v>1</v>
      </c>
      <c r="F299" s="263">
        <v>1</v>
      </c>
      <c r="G299" s="262" t="s">
        <v>375</v>
      </c>
      <c r="H299" s="248">
        <v>269</v>
      </c>
      <c r="I299" s="268">
        <v>0</v>
      </c>
      <c r="J299" s="268">
        <v>0</v>
      </c>
      <c r="K299" s="268">
        <v>0</v>
      </c>
      <c r="L299" s="268">
        <v>0</v>
      </c>
    </row>
    <row r="300" spans="1:12" ht="14.25" hidden="1" customHeight="1" collapsed="1">
      <c r="A300" s="265">
        <v>3</v>
      </c>
      <c r="B300" s="265">
        <v>3</v>
      </c>
      <c r="C300" s="260">
        <v>1</v>
      </c>
      <c r="D300" s="261">
        <v>1</v>
      </c>
      <c r="E300" s="261">
        <v>2</v>
      </c>
      <c r="F300" s="263"/>
      <c r="G300" s="262" t="s">
        <v>398</v>
      </c>
      <c r="H300" s="248">
        <v>270</v>
      </c>
      <c r="I300" s="249">
        <f>SUM(I301:I302)</f>
        <v>0</v>
      </c>
      <c r="J300" s="249">
        <f>SUM(J301:J302)</f>
        <v>0</v>
      </c>
      <c r="K300" s="249">
        <f>SUM(K301:K302)</f>
        <v>0</v>
      </c>
      <c r="L300" s="249">
        <f>SUM(L301:L302)</f>
        <v>0</v>
      </c>
    </row>
    <row r="301" spans="1:12" ht="14.25" hidden="1" customHeight="1" collapsed="1">
      <c r="A301" s="265">
        <v>3</v>
      </c>
      <c r="B301" s="265">
        <v>3</v>
      </c>
      <c r="C301" s="260">
        <v>1</v>
      </c>
      <c r="D301" s="261">
        <v>1</v>
      </c>
      <c r="E301" s="261">
        <v>2</v>
      </c>
      <c r="F301" s="263">
        <v>1</v>
      </c>
      <c r="G301" s="262" t="s">
        <v>377</v>
      </c>
      <c r="H301" s="248">
        <v>271</v>
      </c>
      <c r="I301" s="268">
        <v>0</v>
      </c>
      <c r="J301" s="268">
        <v>0</v>
      </c>
      <c r="K301" s="268">
        <v>0</v>
      </c>
      <c r="L301" s="268">
        <v>0</v>
      </c>
    </row>
    <row r="302" spans="1:12" ht="14.25" hidden="1" customHeight="1" collapsed="1">
      <c r="A302" s="265">
        <v>3</v>
      </c>
      <c r="B302" s="265">
        <v>3</v>
      </c>
      <c r="C302" s="260">
        <v>1</v>
      </c>
      <c r="D302" s="261">
        <v>1</v>
      </c>
      <c r="E302" s="261">
        <v>2</v>
      </c>
      <c r="F302" s="263">
        <v>2</v>
      </c>
      <c r="G302" s="262" t="s">
        <v>378</v>
      </c>
      <c r="H302" s="248">
        <v>272</v>
      </c>
      <c r="I302" s="268">
        <v>0</v>
      </c>
      <c r="J302" s="268">
        <v>0</v>
      </c>
      <c r="K302" s="268">
        <v>0</v>
      </c>
      <c r="L302" s="268">
        <v>0</v>
      </c>
    </row>
    <row r="303" spans="1:12" ht="14.25" hidden="1" customHeight="1" collapsed="1">
      <c r="A303" s="265">
        <v>3</v>
      </c>
      <c r="B303" s="265">
        <v>3</v>
      </c>
      <c r="C303" s="260">
        <v>1</v>
      </c>
      <c r="D303" s="261">
        <v>1</v>
      </c>
      <c r="E303" s="261">
        <v>3</v>
      </c>
      <c r="F303" s="263"/>
      <c r="G303" s="262" t="s">
        <v>379</v>
      </c>
      <c r="H303" s="248">
        <v>273</v>
      </c>
      <c r="I303" s="249">
        <f>SUM(I304:I305)</f>
        <v>0</v>
      </c>
      <c r="J303" s="249">
        <f>SUM(J304:J305)</f>
        <v>0</v>
      </c>
      <c r="K303" s="249">
        <f>SUM(K304:K305)</f>
        <v>0</v>
      </c>
      <c r="L303" s="249">
        <f>SUM(L304:L305)</f>
        <v>0</v>
      </c>
    </row>
    <row r="304" spans="1:12" ht="14.25" hidden="1" customHeight="1" collapsed="1">
      <c r="A304" s="265">
        <v>3</v>
      </c>
      <c r="B304" s="265">
        <v>3</v>
      </c>
      <c r="C304" s="260">
        <v>1</v>
      </c>
      <c r="D304" s="261">
        <v>1</v>
      </c>
      <c r="E304" s="261">
        <v>3</v>
      </c>
      <c r="F304" s="263">
        <v>1</v>
      </c>
      <c r="G304" s="262" t="s">
        <v>412</v>
      </c>
      <c r="H304" s="248">
        <v>274</v>
      </c>
      <c r="I304" s="268">
        <v>0</v>
      </c>
      <c r="J304" s="268">
        <v>0</v>
      </c>
      <c r="K304" s="268">
        <v>0</v>
      </c>
      <c r="L304" s="268">
        <v>0</v>
      </c>
    </row>
    <row r="305" spans="1:12" ht="14.25" hidden="1" customHeight="1" collapsed="1">
      <c r="A305" s="265">
        <v>3</v>
      </c>
      <c r="B305" s="265">
        <v>3</v>
      </c>
      <c r="C305" s="260">
        <v>1</v>
      </c>
      <c r="D305" s="261">
        <v>1</v>
      </c>
      <c r="E305" s="261">
        <v>3</v>
      </c>
      <c r="F305" s="263">
        <v>2</v>
      </c>
      <c r="G305" s="262" t="s">
        <v>399</v>
      </c>
      <c r="H305" s="248">
        <v>275</v>
      </c>
      <c r="I305" s="268">
        <v>0</v>
      </c>
      <c r="J305" s="268">
        <v>0</v>
      </c>
      <c r="K305" s="268">
        <v>0</v>
      </c>
      <c r="L305" s="268">
        <v>0</v>
      </c>
    </row>
    <row r="306" spans="1:12" hidden="1" collapsed="1">
      <c r="A306" s="281">
        <v>3</v>
      </c>
      <c r="B306" s="255">
        <v>3</v>
      </c>
      <c r="C306" s="260">
        <v>1</v>
      </c>
      <c r="D306" s="261">
        <v>2</v>
      </c>
      <c r="E306" s="261"/>
      <c r="F306" s="263"/>
      <c r="G306" s="262" t="s">
        <v>413</v>
      </c>
      <c r="H306" s="248">
        <v>276</v>
      </c>
      <c r="I306" s="249">
        <f>I307</f>
        <v>0</v>
      </c>
      <c r="J306" s="323">
        <f>J307</f>
        <v>0</v>
      </c>
      <c r="K306" s="250">
        <f>K307</f>
        <v>0</v>
      </c>
      <c r="L306" s="250">
        <f>L307</f>
        <v>0</v>
      </c>
    </row>
    <row r="307" spans="1:12" ht="15" hidden="1" customHeight="1" collapsed="1">
      <c r="A307" s="281">
        <v>3</v>
      </c>
      <c r="B307" s="281">
        <v>3</v>
      </c>
      <c r="C307" s="255">
        <v>1</v>
      </c>
      <c r="D307" s="253">
        <v>2</v>
      </c>
      <c r="E307" s="253">
        <v>1</v>
      </c>
      <c r="F307" s="256"/>
      <c r="G307" s="262" t="s">
        <v>413</v>
      </c>
      <c r="H307" s="248">
        <v>277</v>
      </c>
      <c r="I307" s="271">
        <f>SUM(I308:I309)</f>
        <v>0</v>
      </c>
      <c r="J307" s="324">
        <f>SUM(J308:J309)</f>
        <v>0</v>
      </c>
      <c r="K307" s="272">
        <f>SUM(K308:K309)</f>
        <v>0</v>
      </c>
      <c r="L307" s="272">
        <f>SUM(L308:L309)</f>
        <v>0</v>
      </c>
    </row>
    <row r="308" spans="1:12" ht="15" hidden="1" customHeight="1" collapsed="1">
      <c r="A308" s="265">
        <v>3</v>
      </c>
      <c r="B308" s="265">
        <v>3</v>
      </c>
      <c r="C308" s="260">
        <v>1</v>
      </c>
      <c r="D308" s="261">
        <v>2</v>
      </c>
      <c r="E308" s="261">
        <v>1</v>
      </c>
      <c r="F308" s="263">
        <v>1</v>
      </c>
      <c r="G308" s="262" t="s">
        <v>414</v>
      </c>
      <c r="H308" s="248">
        <v>278</v>
      </c>
      <c r="I308" s="268">
        <v>0</v>
      </c>
      <c r="J308" s="268">
        <v>0</v>
      </c>
      <c r="K308" s="268">
        <v>0</v>
      </c>
      <c r="L308" s="268">
        <v>0</v>
      </c>
    </row>
    <row r="309" spans="1:12" ht="12.75" hidden="1" customHeight="1" collapsed="1">
      <c r="A309" s="273">
        <v>3</v>
      </c>
      <c r="B309" s="306">
        <v>3</v>
      </c>
      <c r="C309" s="282">
        <v>1</v>
      </c>
      <c r="D309" s="283">
        <v>2</v>
      </c>
      <c r="E309" s="283">
        <v>1</v>
      </c>
      <c r="F309" s="284">
        <v>2</v>
      </c>
      <c r="G309" s="285" t="s">
        <v>415</v>
      </c>
      <c r="H309" s="248">
        <v>279</v>
      </c>
      <c r="I309" s="268">
        <v>0</v>
      </c>
      <c r="J309" s="268">
        <v>0</v>
      </c>
      <c r="K309" s="268">
        <v>0</v>
      </c>
      <c r="L309" s="268">
        <v>0</v>
      </c>
    </row>
    <row r="310" spans="1:12" ht="15.75" hidden="1" customHeight="1" collapsed="1">
      <c r="A310" s="260">
        <v>3</v>
      </c>
      <c r="B310" s="262">
        <v>3</v>
      </c>
      <c r="C310" s="260">
        <v>1</v>
      </c>
      <c r="D310" s="261">
        <v>3</v>
      </c>
      <c r="E310" s="261"/>
      <c r="F310" s="263"/>
      <c r="G310" s="262" t="s">
        <v>416</v>
      </c>
      <c r="H310" s="248">
        <v>280</v>
      </c>
      <c r="I310" s="249">
        <f>I311</f>
        <v>0</v>
      </c>
      <c r="J310" s="323">
        <f>J311</f>
        <v>0</v>
      </c>
      <c r="K310" s="250">
        <f>K311</f>
        <v>0</v>
      </c>
      <c r="L310" s="250">
        <f>L311</f>
        <v>0</v>
      </c>
    </row>
    <row r="311" spans="1:12" ht="15.75" hidden="1" customHeight="1" collapsed="1">
      <c r="A311" s="260">
        <v>3</v>
      </c>
      <c r="B311" s="285">
        <v>3</v>
      </c>
      <c r="C311" s="282">
        <v>1</v>
      </c>
      <c r="D311" s="283">
        <v>3</v>
      </c>
      <c r="E311" s="283">
        <v>1</v>
      </c>
      <c r="F311" s="284"/>
      <c r="G311" s="262" t="s">
        <v>416</v>
      </c>
      <c r="H311" s="248">
        <v>281</v>
      </c>
      <c r="I311" s="250">
        <f>I312+I313</f>
        <v>0</v>
      </c>
      <c r="J311" s="250">
        <f>J312+J313</f>
        <v>0</v>
      </c>
      <c r="K311" s="250">
        <f>K312+K313</f>
        <v>0</v>
      </c>
      <c r="L311" s="250">
        <f>L312+L313</f>
        <v>0</v>
      </c>
    </row>
    <row r="312" spans="1:12" ht="27" hidden="1" customHeight="1" collapsed="1">
      <c r="A312" s="260">
        <v>3</v>
      </c>
      <c r="B312" s="262">
        <v>3</v>
      </c>
      <c r="C312" s="260">
        <v>1</v>
      </c>
      <c r="D312" s="261">
        <v>3</v>
      </c>
      <c r="E312" s="261">
        <v>1</v>
      </c>
      <c r="F312" s="263">
        <v>1</v>
      </c>
      <c r="G312" s="262" t="s">
        <v>417</v>
      </c>
      <c r="H312" s="248">
        <v>282</v>
      </c>
      <c r="I312" s="311">
        <v>0</v>
      </c>
      <c r="J312" s="311">
        <v>0</v>
      </c>
      <c r="K312" s="311">
        <v>0</v>
      </c>
      <c r="L312" s="310">
        <v>0</v>
      </c>
    </row>
    <row r="313" spans="1:12" ht="26.25" hidden="1" customHeight="1" collapsed="1">
      <c r="A313" s="260">
        <v>3</v>
      </c>
      <c r="B313" s="262">
        <v>3</v>
      </c>
      <c r="C313" s="260">
        <v>1</v>
      </c>
      <c r="D313" s="261">
        <v>3</v>
      </c>
      <c r="E313" s="261">
        <v>1</v>
      </c>
      <c r="F313" s="263">
        <v>2</v>
      </c>
      <c r="G313" s="262" t="s">
        <v>418</v>
      </c>
      <c r="H313" s="248">
        <v>283</v>
      </c>
      <c r="I313" s="268">
        <v>0</v>
      </c>
      <c r="J313" s="268">
        <v>0</v>
      </c>
      <c r="K313" s="268">
        <v>0</v>
      </c>
      <c r="L313" s="268">
        <v>0</v>
      </c>
    </row>
    <row r="314" spans="1:12" hidden="1" collapsed="1">
      <c r="A314" s="260">
        <v>3</v>
      </c>
      <c r="B314" s="262">
        <v>3</v>
      </c>
      <c r="C314" s="260">
        <v>1</v>
      </c>
      <c r="D314" s="261">
        <v>4</v>
      </c>
      <c r="E314" s="261"/>
      <c r="F314" s="263"/>
      <c r="G314" s="262" t="s">
        <v>419</v>
      </c>
      <c r="H314" s="248">
        <v>284</v>
      </c>
      <c r="I314" s="249">
        <f>I315</f>
        <v>0</v>
      </c>
      <c r="J314" s="323">
        <f>J315</f>
        <v>0</v>
      </c>
      <c r="K314" s="250">
        <f>K315</f>
        <v>0</v>
      </c>
      <c r="L314" s="250">
        <f>L315</f>
        <v>0</v>
      </c>
    </row>
    <row r="315" spans="1:12" ht="15" hidden="1" customHeight="1" collapsed="1">
      <c r="A315" s="265">
        <v>3</v>
      </c>
      <c r="B315" s="260">
        <v>3</v>
      </c>
      <c r="C315" s="261">
        <v>1</v>
      </c>
      <c r="D315" s="261">
        <v>4</v>
      </c>
      <c r="E315" s="261">
        <v>1</v>
      </c>
      <c r="F315" s="263"/>
      <c r="G315" s="262" t="s">
        <v>419</v>
      </c>
      <c r="H315" s="248">
        <v>285</v>
      </c>
      <c r="I315" s="249">
        <f>SUM(I316:I317)</f>
        <v>0</v>
      </c>
      <c r="J315" s="249">
        <f>SUM(J316:J317)</f>
        <v>0</v>
      </c>
      <c r="K315" s="249">
        <f>SUM(K316:K317)</f>
        <v>0</v>
      </c>
      <c r="L315" s="249">
        <f>SUM(L316:L317)</f>
        <v>0</v>
      </c>
    </row>
    <row r="316" spans="1:12" hidden="1" collapsed="1">
      <c r="A316" s="265">
        <v>3</v>
      </c>
      <c r="B316" s="260">
        <v>3</v>
      </c>
      <c r="C316" s="261">
        <v>1</v>
      </c>
      <c r="D316" s="261">
        <v>4</v>
      </c>
      <c r="E316" s="261">
        <v>1</v>
      </c>
      <c r="F316" s="263">
        <v>1</v>
      </c>
      <c r="G316" s="262" t="s">
        <v>420</v>
      </c>
      <c r="H316" s="248">
        <v>286</v>
      </c>
      <c r="I316" s="267">
        <v>0</v>
      </c>
      <c r="J316" s="268">
        <v>0</v>
      </c>
      <c r="K316" s="268">
        <v>0</v>
      </c>
      <c r="L316" s="267">
        <v>0</v>
      </c>
    </row>
    <row r="317" spans="1:12" ht="14.25" hidden="1" customHeight="1" collapsed="1">
      <c r="A317" s="260">
        <v>3</v>
      </c>
      <c r="B317" s="261">
        <v>3</v>
      </c>
      <c r="C317" s="261">
        <v>1</v>
      </c>
      <c r="D317" s="261">
        <v>4</v>
      </c>
      <c r="E317" s="261">
        <v>1</v>
      </c>
      <c r="F317" s="263">
        <v>2</v>
      </c>
      <c r="G317" s="262" t="s">
        <v>421</v>
      </c>
      <c r="H317" s="248">
        <v>287</v>
      </c>
      <c r="I317" s="268">
        <v>0</v>
      </c>
      <c r="J317" s="311">
        <v>0</v>
      </c>
      <c r="K317" s="311">
        <v>0</v>
      </c>
      <c r="L317" s="310">
        <v>0</v>
      </c>
    </row>
    <row r="318" spans="1:12" ht="15.75" hidden="1" customHeight="1" collapsed="1">
      <c r="A318" s="260">
        <v>3</v>
      </c>
      <c r="B318" s="261">
        <v>3</v>
      </c>
      <c r="C318" s="261">
        <v>1</v>
      </c>
      <c r="D318" s="261">
        <v>5</v>
      </c>
      <c r="E318" s="261"/>
      <c r="F318" s="263"/>
      <c r="G318" s="262" t="s">
        <v>422</v>
      </c>
      <c r="H318" s="248">
        <v>288</v>
      </c>
      <c r="I318" s="272">
        <f t="shared" ref="I318:L319" si="29">I319</f>
        <v>0</v>
      </c>
      <c r="J318" s="323">
        <f t="shared" si="29"/>
        <v>0</v>
      </c>
      <c r="K318" s="250">
        <f t="shared" si="29"/>
        <v>0</v>
      </c>
      <c r="L318" s="250">
        <f t="shared" si="29"/>
        <v>0</v>
      </c>
    </row>
    <row r="319" spans="1:12" ht="14.25" hidden="1" customHeight="1" collapsed="1">
      <c r="A319" s="255">
        <v>3</v>
      </c>
      <c r="B319" s="283">
        <v>3</v>
      </c>
      <c r="C319" s="283">
        <v>1</v>
      </c>
      <c r="D319" s="283">
        <v>5</v>
      </c>
      <c r="E319" s="283">
        <v>1</v>
      </c>
      <c r="F319" s="284"/>
      <c r="G319" s="262" t="s">
        <v>422</v>
      </c>
      <c r="H319" s="248">
        <v>289</v>
      </c>
      <c r="I319" s="250">
        <f t="shared" si="29"/>
        <v>0</v>
      </c>
      <c r="J319" s="324">
        <f t="shared" si="29"/>
        <v>0</v>
      </c>
      <c r="K319" s="272">
        <f t="shared" si="29"/>
        <v>0</v>
      </c>
      <c r="L319" s="272">
        <f t="shared" si="29"/>
        <v>0</v>
      </c>
    </row>
    <row r="320" spans="1:12" ht="14.25" hidden="1" customHeight="1" collapsed="1">
      <c r="A320" s="260">
        <v>3</v>
      </c>
      <c r="B320" s="261">
        <v>3</v>
      </c>
      <c r="C320" s="261">
        <v>1</v>
      </c>
      <c r="D320" s="261">
        <v>5</v>
      </c>
      <c r="E320" s="261">
        <v>1</v>
      </c>
      <c r="F320" s="263">
        <v>1</v>
      </c>
      <c r="G320" s="262" t="s">
        <v>423</v>
      </c>
      <c r="H320" s="248">
        <v>290</v>
      </c>
      <c r="I320" s="268">
        <v>0</v>
      </c>
      <c r="J320" s="311">
        <v>0</v>
      </c>
      <c r="K320" s="311">
        <v>0</v>
      </c>
      <c r="L320" s="310">
        <v>0</v>
      </c>
    </row>
    <row r="321" spans="1:16" ht="14.25" hidden="1" customHeight="1" collapsed="1">
      <c r="A321" s="260">
        <v>3</v>
      </c>
      <c r="B321" s="261">
        <v>3</v>
      </c>
      <c r="C321" s="261">
        <v>1</v>
      </c>
      <c r="D321" s="261">
        <v>6</v>
      </c>
      <c r="E321" s="261"/>
      <c r="F321" s="263"/>
      <c r="G321" s="262" t="s">
        <v>392</v>
      </c>
      <c r="H321" s="248">
        <v>291</v>
      </c>
      <c r="I321" s="250">
        <f t="shared" ref="I321:L322" si="30">I322</f>
        <v>0</v>
      </c>
      <c r="J321" s="323">
        <f t="shared" si="30"/>
        <v>0</v>
      </c>
      <c r="K321" s="250">
        <f t="shared" si="30"/>
        <v>0</v>
      </c>
      <c r="L321" s="250">
        <f t="shared" si="30"/>
        <v>0</v>
      </c>
    </row>
    <row r="322" spans="1:16" ht="13.5" hidden="1" customHeight="1" collapsed="1">
      <c r="A322" s="260">
        <v>3</v>
      </c>
      <c r="B322" s="261">
        <v>3</v>
      </c>
      <c r="C322" s="261">
        <v>1</v>
      </c>
      <c r="D322" s="261">
        <v>6</v>
      </c>
      <c r="E322" s="261">
        <v>1</v>
      </c>
      <c r="F322" s="263"/>
      <c r="G322" s="262" t="s">
        <v>392</v>
      </c>
      <c r="H322" s="248">
        <v>292</v>
      </c>
      <c r="I322" s="249">
        <f t="shared" si="30"/>
        <v>0</v>
      </c>
      <c r="J322" s="323">
        <f t="shared" si="30"/>
        <v>0</v>
      </c>
      <c r="K322" s="250">
        <f t="shared" si="30"/>
        <v>0</v>
      </c>
      <c r="L322" s="250">
        <f t="shared" si="30"/>
        <v>0</v>
      </c>
    </row>
    <row r="323" spans="1:16" ht="14.25" hidden="1" customHeight="1" collapsed="1">
      <c r="A323" s="260">
        <v>3</v>
      </c>
      <c r="B323" s="261">
        <v>3</v>
      </c>
      <c r="C323" s="261">
        <v>1</v>
      </c>
      <c r="D323" s="261">
        <v>6</v>
      </c>
      <c r="E323" s="261">
        <v>1</v>
      </c>
      <c r="F323" s="263">
        <v>1</v>
      </c>
      <c r="G323" s="262" t="s">
        <v>392</v>
      </c>
      <c r="H323" s="248">
        <v>293</v>
      </c>
      <c r="I323" s="311">
        <v>0</v>
      </c>
      <c r="J323" s="311">
        <v>0</v>
      </c>
      <c r="K323" s="311">
        <v>0</v>
      </c>
      <c r="L323" s="310">
        <v>0</v>
      </c>
    </row>
    <row r="324" spans="1:16" ht="15" hidden="1" customHeight="1" collapsed="1">
      <c r="A324" s="260">
        <v>3</v>
      </c>
      <c r="B324" s="261">
        <v>3</v>
      </c>
      <c r="C324" s="261">
        <v>1</v>
      </c>
      <c r="D324" s="261">
        <v>7</v>
      </c>
      <c r="E324" s="261"/>
      <c r="F324" s="263"/>
      <c r="G324" s="262" t="s">
        <v>424</v>
      </c>
      <c r="H324" s="248">
        <v>294</v>
      </c>
      <c r="I324" s="249">
        <f>I325</f>
        <v>0</v>
      </c>
      <c r="J324" s="323">
        <f>J325</f>
        <v>0</v>
      </c>
      <c r="K324" s="250">
        <f>K325</f>
        <v>0</v>
      </c>
      <c r="L324" s="250">
        <f>L325</f>
        <v>0</v>
      </c>
    </row>
    <row r="325" spans="1:16" ht="16.5" hidden="1" customHeight="1" collapsed="1">
      <c r="A325" s="260">
        <v>3</v>
      </c>
      <c r="B325" s="261">
        <v>3</v>
      </c>
      <c r="C325" s="261">
        <v>1</v>
      </c>
      <c r="D325" s="261">
        <v>7</v>
      </c>
      <c r="E325" s="261">
        <v>1</v>
      </c>
      <c r="F325" s="263"/>
      <c r="G325" s="262" t="s">
        <v>424</v>
      </c>
      <c r="H325" s="248">
        <v>295</v>
      </c>
      <c r="I325" s="249">
        <f>I326+I327</f>
        <v>0</v>
      </c>
      <c r="J325" s="249">
        <f>J326+J327</f>
        <v>0</v>
      </c>
      <c r="K325" s="249">
        <f>K326+K327</f>
        <v>0</v>
      </c>
      <c r="L325" s="249">
        <f>L326+L327</f>
        <v>0</v>
      </c>
    </row>
    <row r="326" spans="1:16" ht="27" hidden="1" customHeight="1" collapsed="1">
      <c r="A326" s="260">
        <v>3</v>
      </c>
      <c r="B326" s="261">
        <v>3</v>
      </c>
      <c r="C326" s="261">
        <v>1</v>
      </c>
      <c r="D326" s="261">
        <v>7</v>
      </c>
      <c r="E326" s="261">
        <v>1</v>
      </c>
      <c r="F326" s="263">
        <v>1</v>
      </c>
      <c r="G326" s="262" t="s">
        <v>425</v>
      </c>
      <c r="H326" s="248">
        <v>296</v>
      </c>
      <c r="I326" s="311">
        <v>0</v>
      </c>
      <c r="J326" s="311">
        <v>0</v>
      </c>
      <c r="K326" s="311">
        <v>0</v>
      </c>
      <c r="L326" s="310">
        <v>0</v>
      </c>
    </row>
    <row r="327" spans="1:16" ht="27.75" hidden="1" customHeight="1" collapsed="1">
      <c r="A327" s="260">
        <v>3</v>
      </c>
      <c r="B327" s="261">
        <v>3</v>
      </c>
      <c r="C327" s="261">
        <v>1</v>
      </c>
      <c r="D327" s="261">
        <v>7</v>
      </c>
      <c r="E327" s="261">
        <v>1</v>
      </c>
      <c r="F327" s="263">
        <v>2</v>
      </c>
      <c r="G327" s="262" t="s">
        <v>426</v>
      </c>
      <c r="H327" s="248">
        <v>297</v>
      </c>
      <c r="I327" s="268">
        <v>0</v>
      </c>
      <c r="J327" s="268">
        <v>0</v>
      </c>
      <c r="K327" s="268">
        <v>0</v>
      </c>
      <c r="L327" s="268">
        <v>0</v>
      </c>
    </row>
    <row r="328" spans="1:16" ht="38.25" hidden="1" customHeight="1" collapsed="1">
      <c r="A328" s="260">
        <v>3</v>
      </c>
      <c r="B328" s="261">
        <v>3</v>
      </c>
      <c r="C328" s="261">
        <v>2</v>
      </c>
      <c r="D328" s="261"/>
      <c r="E328" s="261"/>
      <c r="F328" s="263"/>
      <c r="G328" s="262" t="s">
        <v>427</v>
      </c>
      <c r="H328" s="248">
        <v>298</v>
      </c>
      <c r="I328" s="249">
        <f>SUM(I329+I338+I342+I346+I350+I353+I356)</f>
        <v>0</v>
      </c>
      <c r="J328" s="323">
        <f>SUM(J329+J338+J342+J346+J350+J353+J356)</f>
        <v>0</v>
      </c>
      <c r="K328" s="250">
        <f>SUM(K329+K338+K342+K346+K350+K353+K356)</f>
        <v>0</v>
      </c>
      <c r="L328" s="250">
        <f>SUM(L329+L338+L342+L346+L350+L353+L356)</f>
        <v>0</v>
      </c>
    </row>
    <row r="329" spans="1:16" ht="15" hidden="1" customHeight="1" collapsed="1">
      <c r="A329" s="260">
        <v>3</v>
      </c>
      <c r="B329" s="261">
        <v>3</v>
      </c>
      <c r="C329" s="261">
        <v>2</v>
      </c>
      <c r="D329" s="261">
        <v>1</v>
      </c>
      <c r="E329" s="261"/>
      <c r="F329" s="263"/>
      <c r="G329" s="262" t="s">
        <v>374</v>
      </c>
      <c r="H329" s="248">
        <v>299</v>
      </c>
      <c r="I329" s="249">
        <f>I330</f>
        <v>0</v>
      </c>
      <c r="J329" s="323">
        <f>J330</f>
        <v>0</v>
      </c>
      <c r="K329" s="250">
        <f>K330</f>
        <v>0</v>
      </c>
      <c r="L329" s="250">
        <f>L330</f>
        <v>0</v>
      </c>
    </row>
    <row r="330" spans="1:16" hidden="1" collapsed="1">
      <c r="A330" s="265">
        <v>3</v>
      </c>
      <c r="B330" s="260">
        <v>3</v>
      </c>
      <c r="C330" s="261">
        <v>2</v>
      </c>
      <c r="D330" s="262">
        <v>1</v>
      </c>
      <c r="E330" s="260">
        <v>1</v>
      </c>
      <c r="F330" s="263"/>
      <c r="G330" s="262" t="s">
        <v>374</v>
      </c>
      <c r="H330" s="248">
        <v>300</v>
      </c>
      <c r="I330" s="249">
        <f>SUM(I331:I331)</f>
        <v>0</v>
      </c>
      <c r="J330" s="249">
        <f>SUM(J331:J331)</f>
        <v>0</v>
      </c>
      <c r="K330" s="249">
        <f>SUM(K331:K331)</f>
        <v>0</v>
      </c>
      <c r="L330" s="249">
        <f>SUM(L331:L331)</f>
        <v>0</v>
      </c>
      <c r="M330" s="325"/>
      <c r="N330" s="325"/>
      <c r="O330" s="325"/>
      <c r="P330" s="325"/>
    </row>
    <row r="331" spans="1:16" ht="13.5" hidden="1" customHeight="1" collapsed="1">
      <c r="A331" s="265">
        <v>3</v>
      </c>
      <c r="B331" s="260">
        <v>3</v>
      </c>
      <c r="C331" s="261">
        <v>2</v>
      </c>
      <c r="D331" s="262">
        <v>1</v>
      </c>
      <c r="E331" s="260">
        <v>1</v>
      </c>
      <c r="F331" s="263">
        <v>1</v>
      </c>
      <c r="G331" s="262" t="s">
        <v>375</v>
      </c>
      <c r="H331" s="248">
        <v>301</v>
      </c>
      <c r="I331" s="311">
        <v>0</v>
      </c>
      <c r="J331" s="311">
        <v>0</v>
      </c>
      <c r="K331" s="311">
        <v>0</v>
      </c>
      <c r="L331" s="310">
        <v>0</v>
      </c>
    </row>
    <row r="332" spans="1:16" hidden="1" collapsed="1">
      <c r="A332" s="265">
        <v>3</v>
      </c>
      <c r="B332" s="260">
        <v>3</v>
      </c>
      <c r="C332" s="261">
        <v>2</v>
      </c>
      <c r="D332" s="262">
        <v>1</v>
      </c>
      <c r="E332" s="260">
        <v>2</v>
      </c>
      <c r="F332" s="263"/>
      <c r="G332" s="285" t="s">
        <v>398</v>
      </c>
      <c r="H332" s="248">
        <v>302</v>
      </c>
      <c r="I332" s="249">
        <f>SUM(I333:I334)</f>
        <v>0</v>
      </c>
      <c r="J332" s="249">
        <f>SUM(J333:J334)</f>
        <v>0</v>
      </c>
      <c r="K332" s="249">
        <f>SUM(K333:K334)</f>
        <v>0</v>
      </c>
      <c r="L332" s="249">
        <f>SUM(L333:L334)</f>
        <v>0</v>
      </c>
    </row>
    <row r="333" spans="1:16" hidden="1" collapsed="1">
      <c r="A333" s="265">
        <v>3</v>
      </c>
      <c r="B333" s="260">
        <v>3</v>
      </c>
      <c r="C333" s="261">
        <v>2</v>
      </c>
      <c r="D333" s="262">
        <v>1</v>
      </c>
      <c r="E333" s="260">
        <v>2</v>
      </c>
      <c r="F333" s="263">
        <v>1</v>
      </c>
      <c r="G333" s="285" t="s">
        <v>377</v>
      </c>
      <c r="H333" s="248">
        <v>303</v>
      </c>
      <c r="I333" s="311">
        <v>0</v>
      </c>
      <c r="J333" s="311">
        <v>0</v>
      </c>
      <c r="K333" s="311">
        <v>0</v>
      </c>
      <c r="L333" s="310">
        <v>0</v>
      </c>
    </row>
    <row r="334" spans="1:16" hidden="1" collapsed="1">
      <c r="A334" s="265">
        <v>3</v>
      </c>
      <c r="B334" s="260">
        <v>3</v>
      </c>
      <c r="C334" s="261">
        <v>2</v>
      </c>
      <c r="D334" s="262">
        <v>1</v>
      </c>
      <c r="E334" s="260">
        <v>2</v>
      </c>
      <c r="F334" s="263">
        <v>2</v>
      </c>
      <c r="G334" s="285" t="s">
        <v>378</v>
      </c>
      <c r="H334" s="248">
        <v>304</v>
      </c>
      <c r="I334" s="268">
        <v>0</v>
      </c>
      <c r="J334" s="268">
        <v>0</v>
      </c>
      <c r="K334" s="268">
        <v>0</v>
      </c>
      <c r="L334" s="268">
        <v>0</v>
      </c>
    </row>
    <row r="335" spans="1:16" hidden="1" collapsed="1">
      <c r="A335" s="265">
        <v>3</v>
      </c>
      <c r="B335" s="260">
        <v>3</v>
      </c>
      <c r="C335" s="261">
        <v>2</v>
      </c>
      <c r="D335" s="262">
        <v>1</v>
      </c>
      <c r="E335" s="260">
        <v>3</v>
      </c>
      <c r="F335" s="263"/>
      <c r="G335" s="285" t="s">
        <v>379</v>
      </c>
      <c r="H335" s="248">
        <v>305</v>
      </c>
      <c r="I335" s="249">
        <f>SUM(I336:I337)</f>
        <v>0</v>
      </c>
      <c r="J335" s="249">
        <f>SUM(J336:J337)</f>
        <v>0</v>
      </c>
      <c r="K335" s="249">
        <f>SUM(K336:K337)</f>
        <v>0</v>
      </c>
      <c r="L335" s="249">
        <f>SUM(L336:L337)</f>
        <v>0</v>
      </c>
    </row>
    <row r="336" spans="1:16" hidden="1" collapsed="1">
      <c r="A336" s="265">
        <v>3</v>
      </c>
      <c r="B336" s="260">
        <v>3</v>
      </c>
      <c r="C336" s="261">
        <v>2</v>
      </c>
      <c r="D336" s="262">
        <v>1</v>
      </c>
      <c r="E336" s="260">
        <v>3</v>
      </c>
      <c r="F336" s="263">
        <v>1</v>
      </c>
      <c r="G336" s="285" t="s">
        <v>380</v>
      </c>
      <c r="H336" s="248">
        <v>306</v>
      </c>
      <c r="I336" s="268">
        <v>0</v>
      </c>
      <c r="J336" s="268">
        <v>0</v>
      </c>
      <c r="K336" s="268">
        <v>0</v>
      </c>
      <c r="L336" s="268">
        <v>0</v>
      </c>
    </row>
    <row r="337" spans="1:12" hidden="1" collapsed="1">
      <c r="A337" s="265">
        <v>3</v>
      </c>
      <c r="B337" s="260">
        <v>3</v>
      </c>
      <c r="C337" s="261">
        <v>2</v>
      </c>
      <c r="D337" s="262">
        <v>1</v>
      </c>
      <c r="E337" s="260">
        <v>3</v>
      </c>
      <c r="F337" s="263">
        <v>2</v>
      </c>
      <c r="G337" s="285" t="s">
        <v>399</v>
      </c>
      <c r="H337" s="248">
        <v>307</v>
      </c>
      <c r="I337" s="286">
        <v>0</v>
      </c>
      <c r="J337" s="326">
        <v>0</v>
      </c>
      <c r="K337" s="286">
        <v>0</v>
      </c>
      <c r="L337" s="286">
        <v>0</v>
      </c>
    </row>
    <row r="338" spans="1:12" hidden="1" collapsed="1">
      <c r="A338" s="273">
        <v>3</v>
      </c>
      <c r="B338" s="273">
        <v>3</v>
      </c>
      <c r="C338" s="282">
        <v>2</v>
      </c>
      <c r="D338" s="285">
        <v>2</v>
      </c>
      <c r="E338" s="282"/>
      <c r="F338" s="284"/>
      <c r="G338" s="285" t="s">
        <v>413</v>
      </c>
      <c r="H338" s="248">
        <v>308</v>
      </c>
      <c r="I338" s="278">
        <f>I339</f>
        <v>0</v>
      </c>
      <c r="J338" s="327">
        <f>J339</f>
        <v>0</v>
      </c>
      <c r="K338" s="279">
        <f>K339</f>
        <v>0</v>
      </c>
      <c r="L338" s="279">
        <f>L339</f>
        <v>0</v>
      </c>
    </row>
    <row r="339" spans="1:12" hidden="1" collapsed="1">
      <c r="A339" s="265">
        <v>3</v>
      </c>
      <c r="B339" s="265">
        <v>3</v>
      </c>
      <c r="C339" s="260">
        <v>2</v>
      </c>
      <c r="D339" s="262">
        <v>2</v>
      </c>
      <c r="E339" s="260">
        <v>1</v>
      </c>
      <c r="F339" s="263"/>
      <c r="G339" s="285" t="s">
        <v>413</v>
      </c>
      <c r="H339" s="248">
        <v>309</v>
      </c>
      <c r="I339" s="249">
        <f>SUM(I340:I341)</f>
        <v>0</v>
      </c>
      <c r="J339" s="291">
        <f>SUM(J340:J341)</f>
        <v>0</v>
      </c>
      <c r="K339" s="250">
        <f>SUM(K340:K341)</f>
        <v>0</v>
      </c>
      <c r="L339" s="250">
        <f>SUM(L340:L341)</f>
        <v>0</v>
      </c>
    </row>
    <row r="340" spans="1:12" hidden="1" collapsed="1">
      <c r="A340" s="265">
        <v>3</v>
      </c>
      <c r="B340" s="265">
        <v>3</v>
      </c>
      <c r="C340" s="260">
        <v>2</v>
      </c>
      <c r="D340" s="262">
        <v>2</v>
      </c>
      <c r="E340" s="265">
        <v>1</v>
      </c>
      <c r="F340" s="295">
        <v>1</v>
      </c>
      <c r="G340" s="262" t="s">
        <v>414</v>
      </c>
      <c r="H340" s="248">
        <v>310</v>
      </c>
      <c r="I340" s="268">
        <v>0</v>
      </c>
      <c r="J340" s="268">
        <v>0</v>
      </c>
      <c r="K340" s="268">
        <v>0</v>
      </c>
      <c r="L340" s="268">
        <v>0</v>
      </c>
    </row>
    <row r="341" spans="1:12" hidden="1" collapsed="1">
      <c r="A341" s="273">
        <v>3</v>
      </c>
      <c r="B341" s="273">
        <v>3</v>
      </c>
      <c r="C341" s="274">
        <v>2</v>
      </c>
      <c r="D341" s="275">
        <v>2</v>
      </c>
      <c r="E341" s="276">
        <v>1</v>
      </c>
      <c r="F341" s="303">
        <v>2</v>
      </c>
      <c r="G341" s="276" t="s">
        <v>415</v>
      </c>
      <c r="H341" s="248">
        <v>311</v>
      </c>
      <c r="I341" s="268">
        <v>0</v>
      </c>
      <c r="J341" s="268">
        <v>0</v>
      </c>
      <c r="K341" s="268">
        <v>0</v>
      </c>
      <c r="L341" s="268">
        <v>0</v>
      </c>
    </row>
    <row r="342" spans="1:12" ht="23.25" hidden="1" customHeight="1" collapsed="1">
      <c r="A342" s="265">
        <v>3</v>
      </c>
      <c r="B342" s="265">
        <v>3</v>
      </c>
      <c r="C342" s="260">
        <v>2</v>
      </c>
      <c r="D342" s="261">
        <v>3</v>
      </c>
      <c r="E342" s="262"/>
      <c r="F342" s="295"/>
      <c r="G342" s="262" t="s">
        <v>416</v>
      </c>
      <c r="H342" s="248">
        <v>312</v>
      </c>
      <c r="I342" s="249">
        <f>I343</f>
        <v>0</v>
      </c>
      <c r="J342" s="291">
        <f>J343</f>
        <v>0</v>
      </c>
      <c r="K342" s="250">
        <f>K343</f>
        <v>0</v>
      </c>
      <c r="L342" s="250">
        <f>L343</f>
        <v>0</v>
      </c>
    </row>
    <row r="343" spans="1:12" ht="13.5" hidden="1" customHeight="1" collapsed="1">
      <c r="A343" s="265">
        <v>3</v>
      </c>
      <c r="B343" s="265">
        <v>3</v>
      </c>
      <c r="C343" s="260">
        <v>2</v>
      </c>
      <c r="D343" s="261">
        <v>3</v>
      </c>
      <c r="E343" s="262">
        <v>1</v>
      </c>
      <c r="F343" s="295"/>
      <c r="G343" s="262" t="s">
        <v>416</v>
      </c>
      <c r="H343" s="248">
        <v>313</v>
      </c>
      <c r="I343" s="249">
        <f>I344+I345</f>
        <v>0</v>
      </c>
      <c r="J343" s="249">
        <f>J344+J345</f>
        <v>0</v>
      </c>
      <c r="K343" s="249">
        <f>K344+K345</f>
        <v>0</v>
      </c>
      <c r="L343" s="249">
        <f>L344+L345</f>
        <v>0</v>
      </c>
    </row>
    <row r="344" spans="1:12" ht="28.5" hidden="1" customHeight="1" collapsed="1">
      <c r="A344" s="265">
        <v>3</v>
      </c>
      <c r="B344" s="265">
        <v>3</v>
      </c>
      <c r="C344" s="260">
        <v>2</v>
      </c>
      <c r="D344" s="261">
        <v>3</v>
      </c>
      <c r="E344" s="262">
        <v>1</v>
      </c>
      <c r="F344" s="295">
        <v>1</v>
      </c>
      <c r="G344" s="262" t="s">
        <v>417</v>
      </c>
      <c r="H344" s="248">
        <v>314</v>
      </c>
      <c r="I344" s="311">
        <v>0</v>
      </c>
      <c r="J344" s="311">
        <v>0</v>
      </c>
      <c r="K344" s="311">
        <v>0</v>
      </c>
      <c r="L344" s="310">
        <v>0</v>
      </c>
    </row>
    <row r="345" spans="1:12" ht="27.75" hidden="1" customHeight="1" collapsed="1">
      <c r="A345" s="265">
        <v>3</v>
      </c>
      <c r="B345" s="265">
        <v>3</v>
      </c>
      <c r="C345" s="260">
        <v>2</v>
      </c>
      <c r="D345" s="261">
        <v>3</v>
      </c>
      <c r="E345" s="262">
        <v>1</v>
      </c>
      <c r="F345" s="295">
        <v>2</v>
      </c>
      <c r="G345" s="262" t="s">
        <v>418</v>
      </c>
      <c r="H345" s="248">
        <v>315</v>
      </c>
      <c r="I345" s="268">
        <v>0</v>
      </c>
      <c r="J345" s="268">
        <v>0</v>
      </c>
      <c r="K345" s="268">
        <v>0</v>
      </c>
      <c r="L345" s="268">
        <v>0</v>
      </c>
    </row>
    <row r="346" spans="1:12" hidden="1" collapsed="1">
      <c r="A346" s="265">
        <v>3</v>
      </c>
      <c r="B346" s="265">
        <v>3</v>
      </c>
      <c r="C346" s="260">
        <v>2</v>
      </c>
      <c r="D346" s="261">
        <v>4</v>
      </c>
      <c r="E346" s="261"/>
      <c r="F346" s="263"/>
      <c r="G346" s="262" t="s">
        <v>419</v>
      </c>
      <c r="H346" s="248">
        <v>316</v>
      </c>
      <c r="I346" s="249">
        <f>I347</f>
        <v>0</v>
      </c>
      <c r="J346" s="291">
        <f>J347</f>
        <v>0</v>
      </c>
      <c r="K346" s="250">
        <f>K347</f>
        <v>0</v>
      </c>
      <c r="L346" s="250">
        <f>L347</f>
        <v>0</v>
      </c>
    </row>
    <row r="347" spans="1:12" hidden="1" collapsed="1">
      <c r="A347" s="281">
        <v>3</v>
      </c>
      <c r="B347" s="281">
        <v>3</v>
      </c>
      <c r="C347" s="255">
        <v>2</v>
      </c>
      <c r="D347" s="253">
        <v>4</v>
      </c>
      <c r="E347" s="253">
        <v>1</v>
      </c>
      <c r="F347" s="256"/>
      <c r="G347" s="262" t="s">
        <v>419</v>
      </c>
      <c r="H347" s="248">
        <v>317</v>
      </c>
      <c r="I347" s="271">
        <f>SUM(I348:I349)</f>
        <v>0</v>
      </c>
      <c r="J347" s="292">
        <f>SUM(J348:J349)</f>
        <v>0</v>
      </c>
      <c r="K347" s="272">
        <f>SUM(K348:K349)</f>
        <v>0</v>
      </c>
      <c r="L347" s="272">
        <f>SUM(L348:L349)</f>
        <v>0</v>
      </c>
    </row>
    <row r="348" spans="1:12" ht="15.75" hidden="1" customHeight="1" collapsed="1">
      <c r="A348" s="265">
        <v>3</v>
      </c>
      <c r="B348" s="265">
        <v>3</v>
      </c>
      <c r="C348" s="260">
        <v>2</v>
      </c>
      <c r="D348" s="261">
        <v>4</v>
      </c>
      <c r="E348" s="261">
        <v>1</v>
      </c>
      <c r="F348" s="263">
        <v>1</v>
      </c>
      <c r="G348" s="262" t="s">
        <v>420</v>
      </c>
      <c r="H348" s="248">
        <v>318</v>
      </c>
      <c r="I348" s="268">
        <v>0</v>
      </c>
      <c r="J348" s="268">
        <v>0</v>
      </c>
      <c r="K348" s="268">
        <v>0</v>
      </c>
      <c r="L348" s="268">
        <v>0</v>
      </c>
    </row>
    <row r="349" spans="1:12" hidden="1" collapsed="1">
      <c r="A349" s="265">
        <v>3</v>
      </c>
      <c r="B349" s="265">
        <v>3</v>
      </c>
      <c r="C349" s="260">
        <v>2</v>
      </c>
      <c r="D349" s="261">
        <v>4</v>
      </c>
      <c r="E349" s="261">
        <v>1</v>
      </c>
      <c r="F349" s="263">
        <v>2</v>
      </c>
      <c r="G349" s="262" t="s">
        <v>428</v>
      </c>
      <c r="H349" s="248">
        <v>319</v>
      </c>
      <c r="I349" s="268">
        <v>0</v>
      </c>
      <c r="J349" s="268">
        <v>0</v>
      </c>
      <c r="K349" s="268">
        <v>0</v>
      </c>
      <c r="L349" s="268">
        <v>0</v>
      </c>
    </row>
    <row r="350" spans="1:12" hidden="1" collapsed="1">
      <c r="A350" s="265">
        <v>3</v>
      </c>
      <c r="B350" s="265">
        <v>3</v>
      </c>
      <c r="C350" s="260">
        <v>2</v>
      </c>
      <c r="D350" s="261">
        <v>5</v>
      </c>
      <c r="E350" s="261"/>
      <c r="F350" s="263"/>
      <c r="G350" s="262" t="s">
        <v>422</v>
      </c>
      <c r="H350" s="248">
        <v>320</v>
      </c>
      <c r="I350" s="249">
        <f t="shared" ref="I350:L351" si="31">I351</f>
        <v>0</v>
      </c>
      <c r="J350" s="291">
        <f t="shared" si="31"/>
        <v>0</v>
      </c>
      <c r="K350" s="250">
        <f t="shared" si="31"/>
        <v>0</v>
      </c>
      <c r="L350" s="250">
        <f t="shared" si="31"/>
        <v>0</v>
      </c>
    </row>
    <row r="351" spans="1:12" hidden="1" collapsed="1">
      <c r="A351" s="281">
        <v>3</v>
      </c>
      <c r="B351" s="281">
        <v>3</v>
      </c>
      <c r="C351" s="255">
        <v>2</v>
      </c>
      <c r="D351" s="253">
        <v>5</v>
      </c>
      <c r="E351" s="253">
        <v>1</v>
      </c>
      <c r="F351" s="256"/>
      <c r="G351" s="262" t="s">
        <v>422</v>
      </c>
      <c r="H351" s="248">
        <v>321</v>
      </c>
      <c r="I351" s="271">
        <f t="shared" si="31"/>
        <v>0</v>
      </c>
      <c r="J351" s="292">
        <f t="shared" si="31"/>
        <v>0</v>
      </c>
      <c r="K351" s="272">
        <f t="shared" si="31"/>
        <v>0</v>
      </c>
      <c r="L351" s="272">
        <f t="shared" si="31"/>
        <v>0</v>
      </c>
    </row>
    <row r="352" spans="1:12" hidden="1" collapsed="1">
      <c r="A352" s="265">
        <v>3</v>
      </c>
      <c r="B352" s="265">
        <v>3</v>
      </c>
      <c r="C352" s="260">
        <v>2</v>
      </c>
      <c r="D352" s="261">
        <v>5</v>
      </c>
      <c r="E352" s="261">
        <v>1</v>
      </c>
      <c r="F352" s="263">
        <v>1</v>
      </c>
      <c r="G352" s="262" t="s">
        <v>422</v>
      </c>
      <c r="H352" s="248">
        <v>322</v>
      </c>
      <c r="I352" s="311">
        <v>0</v>
      </c>
      <c r="J352" s="311">
        <v>0</v>
      </c>
      <c r="K352" s="311">
        <v>0</v>
      </c>
      <c r="L352" s="310">
        <v>0</v>
      </c>
    </row>
    <row r="353" spans="1:12" ht="16.5" hidden="1" customHeight="1" collapsed="1">
      <c r="A353" s="265">
        <v>3</v>
      </c>
      <c r="B353" s="265">
        <v>3</v>
      </c>
      <c r="C353" s="260">
        <v>2</v>
      </c>
      <c r="D353" s="261">
        <v>6</v>
      </c>
      <c r="E353" s="261"/>
      <c r="F353" s="263"/>
      <c r="G353" s="262" t="s">
        <v>392</v>
      </c>
      <c r="H353" s="248">
        <v>323</v>
      </c>
      <c r="I353" s="249">
        <f t="shared" ref="I353:L354" si="32">I354</f>
        <v>0</v>
      </c>
      <c r="J353" s="291">
        <f t="shared" si="32"/>
        <v>0</v>
      </c>
      <c r="K353" s="250">
        <f t="shared" si="32"/>
        <v>0</v>
      </c>
      <c r="L353" s="250">
        <f t="shared" si="32"/>
        <v>0</v>
      </c>
    </row>
    <row r="354" spans="1:12" ht="15" hidden="1" customHeight="1" collapsed="1">
      <c r="A354" s="265">
        <v>3</v>
      </c>
      <c r="B354" s="265">
        <v>3</v>
      </c>
      <c r="C354" s="260">
        <v>2</v>
      </c>
      <c r="D354" s="261">
        <v>6</v>
      </c>
      <c r="E354" s="261">
        <v>1</v>
      </c>
      <c r="F354" s="263"/>
      <c r="G354" s="262" t="s">
        <v>392</v>
      </c>
      <c r="H354" s="248">
        <v>324</v>
      </c>
      <c r="I354" s="249">
        <f t="shared" si="32"/>
        <v>0</v>
      </c>
      <c r="J354" s="291">
        <f t="shared" si="32"/>
        <v>0</v>
      </c>
      <c r="K354" s="250">
        <f t="shared" si="32"/>
        <v>0</v>
      </c>
      <c r="L354" s="250">
        <f t="shared" si="32"/>
        <v>0</v>
      </c>
    </row>
    <row r="355" spans="1:12" ht="13.5" hidden="1" customHeight="1" collapsed="1">
      <c r="A355" s="273">
        <v>3</v>
      </c>
      <c r="B355" s="273">
        <v>3</v>
      </c>
      <c r="C355" s="274">
        <v>2</v>
      </c>
      <c r="D355" s="275">
        <v>6</v>
      </c>
      <c r="E355" s="275">
        <v>1</v>
      </c>
      <c r="F355" s="277">
        <v>1</v>
      </c>
      <c r="G355" s="276" t="s">
        <v>392</v>
      </c>
      <c r="H355" s="248">
        <v>325</v>
      </c>
      <c r="I355" s="311">
        <v>0</v>
      </c>
      <c r="J355" s="311">
        <v>0</v>
      </c>
      <c r="K355" s="311">
        <v>0</v>
      </c>
      <c r="L355" s="310">
        <v>0</v>
      </c>
    </row>
    <row r="356" spans="1:12" ht="15" hidden="1" customHeight="1" collapsed="1">
      <c r="A356" s="265">
        <v>3</v>
      </c>
      <c r="B356" s="265">
        <v>3</v>
      </c>
      <c r="C356" s="260">
        <v>2</v>
      </c>
      <c r="D356" s="261">
        <v>7</v>
      </c>
      <c r="E356" s="261"/>
      <c r="F356" s="263"/>
      <c r="G356" s="262" t="s">
        <v>424</v>
      </c>
      <c r="H356" s="248">
        <v>326</v>
      </c>
      <c r="I356" s="249">
        <f>I357</f>
        <v>0</v>
      </c>
      <c r="J356" s="291">
        <f>J357</f>
        <v>0</v>
      </c>
      <c r="K356" s="250">
        <f>K357</f>
        <v>0</v>
      </c>
      <c r="L356" s="250">
        <f>L357</f>
        <v>0</v>
      </c>
    </row>
    <row r="357" spans="1:12" ht="12.75" hidden="1" customHeight="1" collapsed="1">
      <c r="A357" s="273">
        <v>3</v>
      </c>
      <c r="B357" s="273">
        <v>3</v>
      </c>
      <c r="C357" s="274">
        <v>2</v>
      </c>
      <c r="D357" s="275">
        <v>7</v>
      </c>
      <c r="E357" s="275">
        <v>1</v>
      </c>
      <c r="F357" s="277"/>
      <c r="G357" s="262" t="s">
        <v>424</v>
      </c>
      <c r="H357" s="248">
        <v>327</v>
      </c>
      <c r="I357" s="249">
        <f>SUM(I358:I359)</f>
        <v>0</v>
      </c>
      <c r="J357" s="249">
        <f>SUM(J358:J359)</f>
        <v>0</v>
      </c>
      <c r="K357" s="249">
        <f>SUM(K358:K359)</f>
        <v>0</v>
      </c>
      <c r="L357" s="249">
        <f>SUM(L358:L359)</f>
        <v>0</v>
      </c>
    </row>
    <row r="358" spans="1:12" ht="27" hidden="1" customHeight="1" collapsed="1">
      <c r="A358" s="265">
        <v>3</v>
      </c>
      <c r="B358" s="265">
        <v>3</v>
      </c>
      <c r="C358" s="260">
        <v>2</v>
      </c>
      <c r="D358" s="261">
        <v>7</v>
      </c>
      <c r="E358" s="261">
        <v>1</v>
      </c>
      <c r="F358" s="263">
        <v>1</v>
      </c>
      <c r="G358" s="262" t="s">
        <v>425</v>
      </c>
      <c r="H358" s="248">
        <v>328</v>
      </c>
      <c r="I358" s="311">
        <v>0</v>
      </c>
      <c r="J358" s="311">
        <v>0</v>
      </c>
      <c r="K358" s="311">
        <v>0</v>
      </c>
      <c r="L358" s="310">
        <v>0</v>
      </c>
    </row>
    <row r="359" spans="1:12" ht="30" hidden="1" customHeight="1" collapsed="1">
      <c r="A359" s="265">
        <v>3</v>
      </c>
      <c r="B359" s="265">
        <v>3</v>
      </c>
      <c r="C359" s="260">
        <v>2</v>
      </c>
      <c r="D359" s="261">
        <v>7</v>
      </c>
      <c r="E359" s="261">
        <v>1</v>
      </c>
      <c r="F359" s="263">
        <v>2</v>
      </c>
      <c r="G359" s="262" t="s">
        <v>426</v>
      </c>
      <c r="H359" s="248">
        <v>329</v>
      </c>
      <c r="I359" s="268">
        <v>0</v>
      </c>
      <c r="J359" s="268">
        <v>0</v>
      </c>
      <c r="K359" s="268">
        <v>0</v>
      </c>
      <c r="L359" s="268">
        <v>0</v>
      </c>
    </row>
    <row r="360" spans="1:12" ht="18.75" customHeight="1">
      <c r="A360" s="229"/>
      <c r="B360" s="229"/>
      <c r="C360" s="230"/>
      <c r="D360" s="328"/>
      <c r="E360" s="329"/>
      <c r="F360" s="230"/>
      <c r="G360" s="330" t="s">
        <v>54</v>
      </c>
      <c r="H360" s="248">
        <v>330</v>
      </c>
      <c r="I360" s="300">
        <f>SUM(I30+I176)</f>
        <v>616167</v>
      </c>
      <c r="J360" s="300">
        <f>SUM(J30+J176)</f>
        <v>616167</v>
      </c>
      <c r="K360" s="300">
        <f>SUM(K30+K176)</f>
        <v>601483.80000000005</v>
      </c>
      <c r="L360" s="300">
        <f>SUM(L30+L176)</f>
        <v>601483.80000000005</v>
      </c>
    </row>
    <row r="361" spans="1:12" ht="18.75" customHeight="1">
      <c r="G361" s="251"/>
      <c r="H361" s="248"/>
      <c r="I361" s="331"/>
      <c r="J361" s="332"/>
      <c r="K361" s="332"/>
      <c r="L361" s="332"/>
    </row>
    <row r="362" spans="1:12" ht="18.75" customHeight="1">
      <c r="D362" s="234"/>
      <c r="E362" s="234"/>
      <c r="F362" s="234"/>
      <c r="G362" s="234" t="s">
        <v>55</v>
      </c>
      <c r="H362" s="333"/>
      <c r="I362" s="334"/>
      <c r="J362" s="332"/>
      <c r="K362" s="234" t="s">
        <v>41</v>
      </c>
      <c r="L362" s="334"/>
    </row>
    <row r="363" spans="1:12" ht="18.75" customHeight="1">
      <c r="D363" s="214" t="s">
        <v>429</v>
      </c>
      <c r="E363" s="213"/>
      <c r="F363" s="213"/>
      <c r="G363" s="333"/>
      <c r="H363" s="333"/>
      <c r="I363" s="335" t="s">
        <v>23</v>
      </c>
      <c r="K363" s="430" t="s">
        <v>25</v>
      </c>
      <c r="L363" s="430"/>
    </row>
    <row r="364" spans="1:12" ht="15.75" customHeight="1">
      <c r="I364" s="336"/>
      <c r="K364" s="336"/>
      <c r="L364" s="336"/>
    </row>
    <row r="365" spans="1:12" ht="15.75" customHeight="1">
      <c r="D365" s="234"/>
      <c r="E365" s="234"/>
      <c r="F365" s="234"/>
      <c r="G365" s="234" t="s">
        <v>56</v>
      </c>
      <c r="I365" s="336"/>
      <c r="K365" s="234" t="s">
        <v>57</v>
      </c>
      <c r="L365" s="337"/>
    </row>
    <row r="366" spans="1:12" ht="26.25" customHeight="1">
      <c r="D366" s="428" t="s">
        <v>430</v>
      </c>
      <c r="E366" s="429"/>
      <c r="F366" s="429"/>
      <c r="G366" s="429"/>
      <c r="H366" s="338"/>
      <c r="I366" s="339" t="s">
        <v>23</v>
      </c>
      <c r="K366" s="430" t="s">
        <v>25</v>
      </c>
      <c r="L366" s="430"/>
    </row>
  </sheetData>
  <mergeCells count="24">
    <mergeCell ref="D366:G366"/>
    <mergeCell ref="K366:L366"/>
    <mergeCell ref="K27:K28"/>
    <mergeCell ref="L27:L28"/>
    <mergeCell ref="A29:F29"/>
    <mergeCell ref="K363:L363"/>
    <mergeCell ref="G25:H25"/>
    <mergeCell ref="A26:I26"/>
    <mergeCell ref="A27:F28"/>
    <mergeCell ref="G27:G28"/>
    <mergeCell ref="H27:H28"/>
    <mergeCell ref="I27:J27"/>
    <mergeCell ref="A18:L18"/>
    <mergeCell ref="A22:I22"/>
    <mergeCell ref="A23:I23"/>
    <mergeCell ref="G11:K11"/>
    <mergeCell ref="B13:L13"/>
    <mergeCell ref="G15:K15"/>
    <mergeCell ref="G16:K16"/>
    <mergeCell ref="A7:L7"/>
    <mergeCell ref="G8:K8"/>
    <mergeCell ref="A9:L9"/>
    <mergeCell ref="G10:K10"/>
    <mergeCell ref="E17:K17"/>
  </mergeCells>
  <phoneticPr fontId="4" type="noConversion"/>
  <pageMargins left="0.95" right="0" top="0" bottom="0" header="0" footer="0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/>
  </sheetViews>
  <sheetFormatPr defaultRowHeight="12.75"/>
  <cols>
    <col min="1" max="1" width="11.140625" customWidth="1"/>
    <col min="2" max="2" width="13" customWidth="1"/>
    <col min="3" max="3" width="11.5703125" customWidth="1"/>
    <col min="6" max="6" width="11.7109375" customWidth="1"/>
    <col min="8" max="8" width="12.140625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8" ht="14.25">
      <c r="A2" s="573" t="s">
        <v>108</v>
      </c>
      <c r="B2" s="573"/>
      <c r="C2" s="573"/>
      <c r="D2" s="573"/>
      <c r="E2" s="573"/>
      <c r="F2" s="573"/>
      <c r="G2" s="573"/>
      <c r="H2" s="573"/>
    </row>
    <row r="3" spans="1:8">
      <c r="A3" s="574" t="s">
        <v>3</v>
      </c>
      <c r="B3" s="574"/>
      <c r="C3" s="574"/>
      <c r="D3" s="574"/>
      <c r="E3" s="574"/>
      <c r="F3" s="574"/>
      <c r="G3" s="574"/>
      <c r="H3" s="574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spans="1:8" ht="15">
      <c r="A6" s="570" t="s">
        <v>109</v>
      </c>
      <c r="B6" s="570"/>
      <c r="C6" s="570"/>
      <c r="D6" s="570"/>
      <c r="E6" s="570"/>
      <c r="F6" s="570"/>
      <c r="G6" s="570"/>
      <c r="H6" s="570"/>
    </row>
    <row r="7" spans="1:8" ht="15">
      <c r="A7" s="47"/>
      <c r="B7" s="47"/>
      <c r="C7" s="47"/>
      <c r="D7" s="47"/>
      <c r="E7" s="47"/>
      <c r="F7" s="47"/>
      <c r="G7" s="47"/>
      <c r="H7" s="47"/>
    </row>
    <row r="8" spans="1:8" ht="15">
      <c r="A8" s="47"/>
      <c r="B8" s="47"/>
      <c r="C8" s="47"/>
      <c r="D8" s="47"/>
      <c r="E8" s="47"/>
      <c r="F8" s="47"/>
      <c r="G8" s="47"/>
      <c r="H8" s="47"/>
    </row>
    <row r="9" spans="1:8" ht="15.75">
      <c r="A9" s="575" t="s">
        <v>110</v>
      </c>
      <c r="B9" s="575"/>
      <c r="C9" s="575"/>
      <c r="D9" s="575"/>
      <c r="E9" s="575"/>
      <c r="F9" s="575"/>
      <c r="G9" s="575"/>
      <c r="H9" s="575"/>
    </row>
    <row r="10" spans="1:8" ht="15">
      <c r="A10" s="47"/>
      <c r="B10" s="47"/>
      <c r="C10" s="47"/>
      <c r="D10" s="48"/>
      <c r="E10" s="47"/>
      <c r="F10" s="47"/>
      <c r="G10" s="47"/>
      <c r="H10" s="47"/>
    </row>
    <row r="11" spans="1:8" ht="15">
      <c r="A11" s="47"/>
      <c r="B11" s="47"/>
      <c r="C11" s="570" t="s">
        <v>440</v>
      </c>
      <c r="D11" s="570"/>
      <c r="E11" s="570"/>
      <c r="F11" s="570"/>
      <c r="G11" s="47"/>
      <c r="H11" s="47"/>
    </row>
    <row r="12" spans="1:8" ht="15">
      <c r="A12" s="47"/>
      <c r="B12" s="571"/>
      <c r="C12" s="571"/>
      <c r="D12" s="571"/>
      <c r="E12" s="571"/>
      <c r="F12" s="571"/>
      <c r="G12" s="571"/>
      <c r="H12" s="47"/>
    </row>
    <row r="13" spans="1:8" ht="15">
      <c r="A13" s="47"/>
      <c r="B13" s="47"/>
      <c r="C13" s="47"/>
      <c r="D13" s="47"/>
      <c r="E13" s="47"/>
      <c r="F13" s="47"/>
      <c r="G13" s="47"/>
      <c r="H13" s="47"/>
    </row>
    <row r="14" spans="1:8" ht="15">
      <c r="A14" s="563" t="s">
        <v>111</v>
      </c>
      <c r="B14" s="563"/>
      <c r="C14" s="50">
        <v>44196</v>
      </c>
      <c r="D14" s="51"/>
      <c r="E14" s="51"/>
      <c r="F14" s="51"/>
      <c r="G14" s="51"/>
      <c r="H14" s="51"/>
    </row>
    <row r="15" spans="1:8" ht="15">
      <c r="A15" s="572" t="s">
        <v>112</v>
      </c>
      <c r="B15" s="572"/>
      <c r="C15" s="572"/>
      <c r="D15" s="572"/>
      <c r="E15" s="572"/>
      <c r="F15" s="572"/>
      <c r="G15" s="572"/>
      <c r="H15" s="572"/>
    </row>
    <row r="16" spans="1:8" ht="28.5">
      <c r="A16" s="52" t="s">
        <v>113</v>
      </c>
      <c r="B16" s="52" t="s">
        <v>114</v>
      </c>
      <c r="C16" s="576" t="s">
        <v>115</v>
      </c>
      <c r="D16" s="577"/>
      <c r="E16" s="578"/>
      <c r="F16" s="52" t="s">
        <v>116</v>
      </c>
      <c r="G16" s="53" t="s">
        <v>117</v>
      </c>
      <c r="H16" s="53" t="s">
        <v>118</v>
      </c>
    </row>
    <row r="17" spans="1:8" ht="15">
      <c r="A17" s="52">
        <v>1</v>
      </c>
      <c r="B17" s="55" t="s">
        <v>58</v>
      </c>
      <c r="C17" s="566" t="s">
        <v>196</v>
      </c>
      <c r="D17" s="566"/>
      <c r="E17" s="566"/>
      <c r="F17" s="56" t="s">
        <v>120</v>
      </c>
      <c r="G17" s="57">
        <v>8</v>
      </c>
      <c r="H17" s="208">
        <v>17121.18</v>
      </c>
    </row>
    <row r="18" spans="1:8" ht="15">
      <c r="A18" s="54"/>
      <c r="B18" s="55" t="s">
        <v>58</v>
      </c>
      <c r="C18" s="566" t="s">
        <v>119</v>
      </c>
      <c r="D18" s="566"/>
      <c r="E18" s="566"/>
      <c r="F18" s="56" t="s">
        <v>120</v>
      </c>
      <c r="G18" s="57">
        <v>8</v>
      </c>
      <c r="H18" s="346">
        <v>20698.8</v>
      </c>
    </row>
    <row r="19" spans="1:8" ht="15">
      <c r="A19" s="54"/>
      <c r="B19" s="55" t="s">
        <v>58</v>
      </c>
      <c r="C19" s="566" t="s">
        <v>121</v>
      </c>
      <c r="D19" s="566"/>
      <c r="E19" s="566"/>
      <c r="F19" s="56" t="s">
        <v>120</v>
      </c>
      <c r="G19" s="60">
        <v>8</v>
      </c>
      <c r="H19" s="58">
        <v>490696.24</v>
      </c>
    </row>
    <row r="20" spans="1:8" ht="15">
      <c r="A20" s="54"/>
      <c r="B20" s="55"/>
      <c r="C20" s="565" t="s">
        <v>122</v>
      </c>
      <c r="D20" s="565"/>
      <c r="E20" s="565"/>
      <c r="F20" s="56"/>
      <c r="G20" s="57"/>
      <c r="H20" s="199">
        <f>SUM(H17:H19)</f>
        <v>528516.22</v>
      </c>
    </row>
    <row r="21" spans="1:8" ht="15">
      <c r="A21" s="54">
        <v>2</v>
      </c>
      <c r="B21" s="55" t="s">
        <v>194</v>
      </c>
      <c r="C21" s="566" t="s">
        <v>196</v>
      </c>
      <c r="D21" s="566"/>
      <c r="E21" s="566"/>
      <c r="F21" s="56" t="s">
        <v>195</v>
      </c>
      <c r="G21" s="57">
        <v>8</v>
      </c>
      <c r="H21" s="58">
        <v>39500</v>
      </c>
    </row>
    <row r="22" spans="1:8" ht="15">
      <c r="A22" s="54"/>
      <c r="B22" s="55"/>
      <c r="C22" s="565" t="s">
        <v>122</v>
      </c>
      <c r="D22" s="565"/>
      <c r="E22" s="565"/>
      <c r="F22" s="59" t="s">
        <v>195</v>
      </c>
      <c r="G22" s="60">
        <v>8</v>
      </c>
      <c r="H22" s="61">
        <f>SUM(H21)</f>
        <v>39500</v>
      </c>
    </row>
    <row r="23" spans="1:8" ht="15">
      <c r="A23" s="48"/>
      <c r="B23" s="49"/>
      <c r="C23" s="563"/>
      <c r="D23" s="563"/>
      <c r="E23" s="563"/>
      <c r="F23" s="62"/>
      <c r="G23" s="63"/>
      <c r="H23" s="64"/>
    </row>
    <row r="24" spans="1:8" ht="15">
      <c r="A24" s="48"/>
      <c r="B24" s="49"/>
      <c r="C24" s="49"/>
      <c r="D24" s="49"/>
      <c r="E24" s="49"/>
      <c r="F24" s="62"/>
      <c r="G24" s="63"/>
      <c r="H24" s="64"/>
    </row>
    <row r="25" spans="1:8" ht="15">
      <c r="A25" s="47"/>
      <c r="B25" s="47"/>
      <c r="C25" s="47"/>
      <c r="D25" s="47"/>
      <c r="E25" s="47"/>
      <c r="F25" s="47"/>
      <c r="G25" s="47"/>
      <c r="H25" s="47"/>
    </row>
    <row r="26" spans="1:8" ht="15">
      <c r="A26" s="47"/>
      <c r="B26" s="47"/>
      <c r="C26" s="47"/>
      <c r="D26" s="47"/>
      <c r="E26" s="47"/>
      <c r="F26" s="47"/>
      <c r="G26" s="47"/>
      <c r="H26" s="47"/>
    </row>
    <row r="27" spans="1:8" ht="15">
      <c r="A27" s="563" t="s">
        <v>55</v>
      </c>
      <c r="B27" s="563"/>
      <c r="C27" s="563"/>
      <c r="D27" s="563"/>
      <c r="E27" s="564" t="s">
        <v>41</v>
      </c>
      <c r="F27" s="564"/>
      <c r="G27" s="564"/>
      <c r="H27" s="564"/>
    </row>
    <row r="28" spans="1:8" ht="15">
      <c r="A28" s="47"/>
      <c r="B28" s="47"/>
      <c r="C28" s="47"/>
      <c r="D28" s="47"/>
      <c r="E28" s="562" t="s">
        <v>123</v>
      </c>
      <c r="F28" s="562"/>
      <c r="G28" s="562"/>
      <c r="H28" s="562"/>
    </row>
    <row r="29" spans="1:8" ht="15">
      <c r="A29" s="47"/>
      <c r="B29" s="47"/>
      <c r="C29" s="47"/>
      <c r="D29" s="47"/>
      <c r="E29" s="47"/>
      <c r="F29" s="47"/>
      <c r="G29" s="47"/>
      <c r="H29" s="47"/>
    </row>
    <row r="30" spans="1:8" ht="15">
      <c r="A30" s="47"/>
      <c r="B30" s="47"/>
      <c r="C30" s="47"/>
      <c r="D30" s="47"/>
      <c r="E30" s="47"/>
      <c r="F30" s="47"/>
      <c r="G30" s="47"/>
      <c r="H30" s="47"/>
    </row>
    <row r="31" spans="1:8" ht="15">
      <c r="A31" s="563" t="s">
        <v>56</v>
      </c>
      <c r="B31" s="563"/>
      <c r="C31" s="563"/>
      <c r="D31" s="563"/>
      <c r="E31" s="564" t="s">
        <v>57</v>
      </c>
      <c r="F31" s="564"/>
      <c r="G31" s="564"/>
      <c r="H31" s="564"/>
    </row>
    <row r="32" spans="1:8" ht="15">
      <c r="A32" s="47"/>
      <c r="B32" s="47"/>
      <c r="C32" s="47"/>
      <c r="D32" s="47"/>
      <c r="E32" s="562" t="s">
        <v>123</v>
      </c>
      <c r="F32" s="562"/>
      <c r="G32" s="562"/>
      <c r="H32" s="562"/>
    </row>
    <row r="33" spans="1:8" ht="15">
      <c r="A33" s="47"/>
      <c r="B33" s="47"/>
      <c r="C33" s="47"/>
      <c r="D33" s="47"/>
      <c r="E33" s="47"/>
      <c r="F33" s="47"/>
      <c r="G33" s="47"/>
      <c r="H33" s="47"/>
    </row>
    <row r="34" spans="1:8" ht="15">
      <c r="A34" s="47"/>
      <c r="B34" s="47"/>
      <c r="C34" s="47"/>
      <c r="D34" s="47"/>
      <c r="E34" s="47"/>
      <c r="F34" s="47"/>
      <c r="G34" s="47"/>
      <c r="H34" s="47"/>
    </row>
    <row r="35" spans="1:8" ht="15">
      <c r="A35" s="47"/>
      <c r="B35" s="47"/>
      <c r="C35" s="47"/>
      <c r="D35" s="47"/>
      <c r="E35" s="47"/>
      <c r="F35" s="47"/>
      <c r="G35" s="47"/>
      <c r="H35" s="47"/>
    </row>
  </sheetData>
  <mergeCells count="22">
    <mergeCell ref="A31:D31"/>
    <mergeCell ref="E31:H31"/>
    <mergeCell ref="E32:H32"/>
    <mergeCell ref="C23:E23"/>
    <mergeCell ref="A27:D27"/>
    <mergeCell ref="E27:H27"/>
    <mergeCell ref="E28:H28"/>
    <mergeCell ref="A2:H2"/>
    <mergeCell ref="A3:H3"/>
    <mergeCell ref="A6:H6"/>
    <mergeCell ref="A9:H9"/>
    <mergeCell ref="A14:B14"/>
    <mergeCell ref="C22:E22"/>
    <mergeCell ref="C19:E19"/>
    <mergeCell ref="C20:E20"/>
    <mergeCell ref="C11:F11"/>
    <mergeCell ref="B12:G12"/>
    <mergeCell ref="A15:H15"/>
    <mergeCell ref="C16:E16"/>
    <mergeCell ref="C18:E18"/>
    <mergeCell ref="C17:E17"/>
    <mergeCell ref="C21:E2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topLeftCell="A4" zoomScaleNormal="100" workbookViewId="0">
      <selection activeCell="I32" sqref="I32"/>
    </sheetView>
  </sheetViews>
  <sheetFormatPr defaultRowHeight="12.75"/>
  <cols>
    <col min="1" max="1" width="16.85546875" customWidth="1"/>
    <col min="2" max="2" width="8.28515625" customWidth="1"/>
    <col min="3" max="3" width="8.42578125" customWidth="1"/>
    <col min="5" max="5" width="8" customWidth="1"/>
    <col min="7" max="7" width="7.7109375" customWidth="1"/>
    <col min="8" max="8" width="8.42578125" customWidth="1"/>
    <col min="10" max="10" width="8" customWidth="1"/>
    <col min="15" max="15" width="7.5703125" customWidth="1"/>
    <col min="16" max="16" width="6.7109375" customWidth="1"/>
    <col min="17" max="17" width="8" customWidth="1"/>
    <col min="18" max="18" width="7.7109375" customWidth="1"/>
  </cols>
  <sheetData>
    <row r="1" spans="1:19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579" t="s">
        <v>153</v>
      </c>
      <c r="P1" s="579"/>
      <c r="Q1" s="579"/>
      <c r="R1" s="579"/>
      <c r="S1" s="579"/>
    </row>
    <row r="2" spans="1:19" ht="15.75">
      <c r="A2" s="131"/>
      <c r="B2" s="580" t="s">
        <v>154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132"/>
      <c r="O2" s="579"/>
      <c r="P2" s="579"/>
      <c r="Q2" s="579"/>
      <c r="R2" s="579"/>
      <c r="S2" s="579"/>
    </row>
    <row r="3" spans="1:19">
      <c r="A3" s="131"/>
      <c r="B3" s="131"/>
      <c r="C3" s="131"/>
      <c r="D3" s="131"/>
      <c r="E3" s="131"/>
      <c r="F3" s="131"/>
      <c r="G3" s="131"/>
      <c r="H3" s="131" t="s">
        <v>155</v>
      </c>
      <c r="I3" s="133"/>
      <c r="J3" s="133"/>
      <c r="K3" s="133"/>
      <c r="L3" s="133"/>
      <c r="M3" s="133"/>
      <c r="N3" s="134"/>
      <c r="O3" s="134"/>
      <c r="P3" s="134"/>
      <c r="Q3" s="134"/>
      <c r="R3" s="134"/>
      <c r="S3" s="134"/>
    </row>
    <row r="4" spans="1:19">
      <c r="A4" s="131"/>
      <c r="B4" s="131"/>
      <c r="C4" s="131"/>
      <c r="D4" s="131"/>
      <c r="E4" s="131"/>
      <c r="F4" s="131"/>
      <c r="G4" s="131"/>
      <c r="H4" s="131"/>
      <c r="I4" s="133"/>
      <c r="J4" s="133"/>
      <c r="K4" s="133"/>
      <c r="L4" s="133"/>
      <c r="M4" s="133"/>
      <c r="N4" s="134"/>
      <c r="O4" s="134"/>
      <c r="P4" s="134"/>
      <c r="Q4" s="134"/>
      <c r="R4" s="134"/>
      <c r="S4" s="134"/>
    </row>
    <row r="5" spans="1:19">
      <c r="A5" s="581" t="s">
        <v>206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</row>
    <row r="6" spans="1:19">
      <c r="A6" s="135"/>
      <c r="B6" s="135"/>
      <c r="C6" s="135"/>
      <c r="D6" s="582" t="s">
        <v>205</v>
      </c>
      <c r="E6" s="583"/>
      <c r="F6" s="583"/>
      <c r="G6" s="583"/>
      <c r="H6" s="583"/>
      <c r="I6" s="583"/>
      <c r="J6" s="583"/>
      <c r="K6" s="583"/>
      <c r="L6" s="583"/>
      <c r="M6" s="136"/>
      <c r="N6" s="135"/>
      <c r="O6" s="135"/>
      <c r="P6" s="135"/>
      <c r="Q6" s="135"/>
      <c r="R6" s="135"/>
      <c r="S6" s="135"/>
    </row>
    <row r="7" spans="1:19">
      <c r="A7" s="135"/>
      <c r="B7" s="135"/>
      <c r="C7" s="135"/>
      <c r="D7" s="135"/>
      <c r="E7" s="589" t="s">
        <v>156</v>
      </c>
      <c r="F7" s="589"/>
      <c r="G7" s="589"/>
      <c r="H7" s="589"/>
      <c r="I7" s="589"/>
      <c r="J7" s="589"/>
      <c r="K7" s="589"/>
      <c r="L7" s="589"/>
      <c r="M7" s="136"/>
      <c r="N7" s="135"/>
      <c r="O7" s="135"/>
      <c r="P7" s="135"/>
      <c r="Q7" s="135"/>
      <c r="R7" s="135"/>
      <c r="S7" s="135"/>
    </row>
    <row r="8" spans="1:19">
      <c r="A8" s="137"/>
      <c r="B8" s="138"/>
      <c r="C8" s="138"/>
      <c r="D8" s="138"/>
      <c r="E8" s="138"/>
      <c r="F8" s="138"/>
      <c r="G8" s="138"/>
      <c r="H8" s="139"/>
      <c r="I8" s="139"/>
      <c r="J8" s="590"/>
      <c r="K8" s="590"/>
      <c r="L8" s="131"/>
      <c r="M8" s="131"/>
      <c r="N8" s="135"/>
      <c r="O8" s="135"/>
      <c r="P8" s="135"/>
      <c r="Q8" s="135"/>
      <c r="R8" s="135"/>
      <c r="S8" s="135"/>
    </row>
    <row r="9" spans="1:19">
      <c r="A9" s="140"/>
      <c r="B9" s="141"/>
      <c r="C9" s="141"/>
      <c r="D9" s="142"/>
      <c r="E9" s="138"/>
      <c r="F9" s="138"/>
      <c r="G9" s="138"/>
      <c r="H9" s="139"/>
      <c r="I9" s="143" t="s">
        <v>157</v>
      </c>
      <c r="J9" s="593"/>
      <c r="K9" s="593"/>
      <c r="L9" s="593"/>
      <c r="M9" s="593"/>
      <c r="N9" s="593"/>
      <c r="O9" s="593"/>
      <c r="P9" s="590"/>
      <c r="Q9" s="590"/>
      <c r="R9" s="594">
        <v>8</v>
      </c>
      <c r="S9" s="595"/>
    </row>
    <row r="10" spans="1:19">
      <c r="A10" s="140"/>
      <c r="B10" s="144"/>
      <c r="C10" s="144"/>
      <c r="D10" s="144"/>
      <c r="E10" s="145"/>
      <c r="F10" s="145"/>
      <c r="G10" s="145"/>
      <c r="H10" s="139"/>
      <c r="I10" s="586"/>
      <c r="J10" s="586"/>
      <c r="K10" s="586"/>
      <c r="L10" s="586"/>
      <c r="M10" s="586"/>
      <c r="N10" s="586"/>
      <c r="O10" s="586"/>
      <c r="P10" s="131"/>
      <c r="Q10" s="146"/>
      <c r="R10" s="146"/>
      <c r="S10" s="146"/>
    </row>
    <row r="11" spans="1:19">
      <c r="A11" s="140"/>
      <c r="B11" s="144"/>
      <c r="C11" s="144"/>
      <c r="D11" s="144"/>
      <c r="E11" s="145"/>
      <c r="F11" s="145"/>
      <c r="G11" s="145"/>
      <c r="H11" s="596" t="s">
        <v>158</v>
      </c>
      <c r="I11" s="596"/>
      <c r="J11" s="596"/>
      <c r="K11" s="596"/>
      <c r="L11" s="596"/>
      <c r="M11" s="596"/>
      <c r="N11" s="596"/>
      <c r="O11" s="596"/>
      <c r="P11" s="131"/>
      <c r="Q11" s="146"/>
      <c r="R11" s="594" t="s">
        <v>159</v>
      </c>
      <c r="S11" s="595"/>
    </row>
    <row r="12" spans="1:19">
      <c r="A12" s="147"/>
      <c r="B12" s="144"/>
      <c r="C12" s="148" t="s">
        <v>160</v>
      </c>
      <c r="D12" s="148"/>
      <c r="E12" s="149"/>
      <c r="F12" s="149"/>
      <c r="G12" s="150"/>
      <c r="H12" s="586"/>
      <c r="I12" s="586"/>
      <c r="J12" s="586"/>
      <c r="K12" s="586"/>
      <c r="L12" s="586"/>
      <c r="M12" s="586"/>
      <c r="N12" s="586"/>
      <c r="O12" s="587"/>
      <c r="P12" s="151">
        <v>8</v>
      </c>
      <c r="Q12" s="152">
        <v>1</v>
      </c>
      <c r="R12" s="153">
        <v>1</v>
      </c>
      <c r="S12" s="153">
        <v>1</v>
      </c>
    </row>
    <row r="13" spans="1:19" ht="13.5" thickBot="1">
      <c r="A13" s="154"/>
      <c r="B13" s="144"/>
      <c r="C13" s="144"/>
      <c r="D13" s="144"/>
      <c r="E13" s="155"/>
      <c r="F13" s="155"/>
      <c r="G13" s="155"/>
      <c r="H13" s="156"/>
      <c r="I13" s="156"/>
      <c r="J13" s="156"/>
      <c r="K13" s="156"/>
      <c r="L13" s="156"/>
      <c r="M13" s="156"/>
      <c r="N13" s="156"/>
      <c r="O13" s="156"/>
      <c r="P13" s="157"/>
      <c r="Q13" s="157"/>
      <c r="R13" s="157"/>
      <c r="S13" s="157"/>
    </row>
    <row r="14" spans="1:19">
      <c r="A14" s="598" t="s">
        <v>161</v>
      </c>
      <c r="B14" s="601" t="s">
        <v>162</v>
      </c>
      <c r="C14" s="602"/>
      <c r="D14" s="602"/>
      <c r="E14" s="602"/>
      <c r="F14" s="602"/>
      <c r="G14" s="603"/>
      <c r="H14" s="604" t="s">
        <v>163</v>
      </c>
      <c r="I14" s="605"/>
      <c r="J14" s="605"/>
      <c r="K14" s="605"/>
      <c r="L14" s="606"/>
      <c r="M14" s="604" t="s">
        <v>164</v>
      </c>
      <c r="N14" s="605"/>
      <c r="O14" s="605"/>
      <c r="P14" s="605"/>
      <c r="Q14" s="605"/>
      <c r="R14" s="605"/>
      <c r="S14" s="606"/>
    </row>
    <row r="15" spans="1:19">
      <c r="A15" s="599"/>
      <c r="B15" s="607" t="s">
        <v>165</v>
      </c>
      <c r="C15" s="608"/>
      <c r="D15" s="608"/>
      <c r="E15" s="608" t="s">
        <v>166</v>
      </c>
      <c r="F15" s="608"/>
      <c r="G15" s="609"/>
      <c r="H15" s="585" t="s">
        <v>167</v>
      </c>
      <c r="I15" s="588" t="s">
        <v>168</v>
      </c>
      <c r="J15" s="588" t="s">
        <v>169</v>
      </c>
      <c r="K15" s="597" t="s">
        <v>170</v>
      </c>
      <c r="L15" s="584" t="s">
        <v>122</v>
      </c>
      <c r="M15" s="585" t="s">
        <v>167</v>
      </c>
      <c r="N15" s="588" t="s">
        <v>168</v>
      </c>
      <c r="O15" s="588" t="s">
        <v>169</v>
      </c>
      <c r="P15" s="597" t="s">
        <v>171</v>
      </c>
      <c r="Q15" s="588" t="s">
        <v>172</v>
      </c>
      <c r="R15" s="588" t="s">
        <v>173</v>
      </c>
      <c r="S15" s="591" t="s">
        <v>122</v>
      </c>
    </row>
    <row r="16" spans="1:19" ht="67.5">
      <c r="A16" s="600"/>
      <c r="B16" s="158" t="s">
        <v>174</v>
      </c>
      <c r="C16" s="159" t="s">
        <v>175</v>
      </c>
      <c r="D16" s="159" t="s">
        <v>176</v>
      </c>
      <c r="E16" s="160" t="s">
        <v>174</v>
      </c>
      <c r="F16" s="159" t="s">
        <v>175</v>
      </c>
      <c r="G16" s="161" t="s">
        <v>177</v>
      </c>
      <c r="H16" s="585"/>
      <c r="I16" s="588"/>
      <c r="J16" s="588"/>
      <c r="K16" s="597"/>
      <c r="L16" s="584"/>
      <c r="M16" s="585"/>
      <c r="N16" s="588"/>
      <c r="O16" s="588"/>
      <c r="P16" s="597"/>
      <c r="Q16" s="588"/>
      <c r="R16" s="588"/>
      <c r="S16" s="592"/>
    </row>
    <row r="17" spans="1:19">
      <c r="A17" s="162">
        <v>1</v>
      </c>
      <c r="B17" s="163">
        <v>2</v>
      </c>
      <c r="C17" s="164">
        <v>3</v>
      </c>
      <c r="D17" s="164">
        <v>4</v>
      </c>
      <c r="E17" s="165">
        <v>5</v>
      </c>
      <c r="F17" s="164">
        <v>6</v>
      </c>
      <c r="G17" s="166">
        <v>7</v>
      </c>
      <c r="H17" s="167">
        <v>8</v>
      </c>
      <c r="I17" s="165">
        <v>9</v>
      </c>
      <c r="J17" s="165">
        <v>10</v>
      </c>
      <c r="K17" s="165">
        <v>11</v>
      </c>
      <c r="L17" s="168">
        <v>12</v>
      </c>
      <c r="M17" s="167">
        <v>13</v>
      </c>
      <c r="N17" s="165">
        <v>14</v>
      </c>
      <c r="O17" s="165">
        <v>15</v>
      </c>
      <c r="P17" s="165">
        <v>16</v>
      </c>
      <c r="Q17" s="165">
        <v>17</v>
      </c>
      <c r="R17" s="165">
        <v>18</v>
      </c>
      <c r="S17" s="168">
        <v>19</v>
      </c>
    </row>
    <row r="18" spans="1:19" ht="35.25" customHeight="1">
      <c r="A18" s="169" t="s">
        <v>178</v>
      </c>
      <c r="B18" s="170">
        <v>2</v>
      </c>
      <c r="C18" s="171">
        <v>3</v>
      </c>
      <c r="D18" s="172">
        <v>2.5</v>
      </c>
      <c r="E18" s="173">
        <v>2</v>
      </c>
      <c r="F18" s="171">
        <v>3</v>
      </c>
      <c r="G18" s="174">
        <v>2.5</v>
      </c>
      <c r="H18" s="170">
        <v>55000</v>
      </c>
      <c r="I18" s="171">
        <v>7800</v>
      </c>
      <c r="J18" s="171"/>
      <c r="K18" s="172"/>
      <c r="L18" s="175">
        <f>SUM(H18:K18)</f>
        <v>62800</v>
      </c>
      <c r="M18" s="170">
        <v>54211</v>
      </c>
      <c r="N18" s="171">
        <v>7760</v>
      </c>
      <c r="O18" s="171"/>
      <c r="P18" s="171"/>
      <c r="Q18" s="173">
        <v>400</v>
      </c>
      <c r="R18" s="173"/>
      <c r="S18" s="175">
        <f>SUM(M18:R18)</f>
        <v>62371</v>
      </c>
    </row>
    <row r="19" spans="1:19" ht="35.25" customHeight="1">
      <c r="A19" s="176" t="s">
        <v>179</v>
      </c>
      <c r="B19" s="170"/>
      <c r="C19" s="171"/>
      <c r="D19" s="172"/>
      <c r="E19" s="173"/>
      <c r="F19" s="171"/>
      <c r="G19" s="174"/>
      <c r="H19" s="170"/>
      <c r="I19" s="171"/>
      <c r="J19" s="171"/>
      <c r="K19" s="172"/>
      <c r="L19" s="175">
        <f t="shared" ref="L19:L24" si="0">SUM(H19:K19)</f>
        <v>0</v>
      </c>
      <c r="M19" s="170"/>
      <c r="N19" s="171"/>
      <c r="O19" s="171"/>
      <c r="P19" s="171"/>
      <c r="Q19" s="173"/>
      <c r="R19" s="173"/>
      <c r="S19" s="175">
        <f t="shared" ref="S19:S24" si="1">SUM(M19:R19)</f>
        <v>0</v>
      </c>
    </row>
    <row r="20" spans="1:19" ht="30.75" customHeight="1">
      <c r="A20" s="177" t="s">
        <v>180</v>
      </c>
      <c r="B20" s="170"/>
      <c r="C20" s="171"/>
      <c r="D20" s="172"/>
      <c r="E20" s="173"/>
      <c r="F20" s="171"/>
      <c r="G20" s="174"/>
      <c r="H20" s="170"/>
      <c r="I20" s="171"/>
      <c r="J20" s="171"/>
      <c r="K20" s="172"/>
      <c r="L20" s="175">
        <f t="shared" si="0"/>
        <v>0</v>
      </c>
      <c r="M20" s="170"/>
      <c r="N20" s="171"/>
      <c r="O20" s="171"/>
      <c r="P20" s="171"/>
      <c r="Q20" s="173"/>
      <c r="R20" s="173"/>
      <c r="S20" s="175">
        <f t="shared" si="1"/>
        <v>0</v>
      </c>
    </row>
    <row r="21" spans="1:19" ht="28.5" customHeight="1">
      <c r="A21" s="169" t="s">
        <v>181</v>
      </c>
      <c r="B21" s="170">
        <v>10</v>
      </c>
      <c r="C21" s="171">
        <v>8.25</v>
      </c>
      <c r="D21" s="205">
        <v>9.4</v>
      </c>
      <c r="E21" s="173">
        <v>8.1</v>
      </c>
      <c r="F21" s="171">
        <v>7.25</v>
      </c>
      <c r="G21" s="206">
        <v>8.4</v>
      </c>
      <c r="H21" s="170">
        <v>93100</v>
      </c>
      <c r="I21" s="171">
        <v>9000</v>
      </c>
      <c r="J21" s="171"/>
      <c r="K21" s="172"/>
      <c r="L21" s="175">
        <f t="shared" si="0"/>
        <v>102100</v>
      </c>
      <c r="M21" s="170">
        <v>90731</v>
      </c>
      <c r="N21" s="171">
        <v>7843</v>
      </c>
      <c r="O21" s="171"/>
      <c r="P21" s="171"/>
      <c r="Q21" s="173">
        <v>950</v>
      </c>
      <c r="R21" s="173">
        <v>1388</v>
      </c>
      <c r="S21" s="175">
        <f t="shared" si="1"/>
        <v>100912</v>
      </c>
    </row>
    <row r="22" spans="1:19" ht="27.75" customHeight="1">
      <c r="A22" s="169" t="s">
        <v>182</v>
      </c>
      <c r="B22" s="170">
        <v>0</v>
      </c>
      <c r="C22" s="171">
        <v>9.75</v>
      </c>
      <c r="D22" s="172">
        <v>0.8</v>
      </c>
      <c r="E22" s="173">
        <v>0</v>
      </c>
      <c r="F22" s="171">
        <v>9.75</v>
      </c>
      <c r="G22" s="174">
        <v>0.8</v>
      </c>
      <c r="H22" s="170">
        <v>137040</v>
      </c>
      <c r="I22" s="171">
        <v>4000</v>
      </c>
      <c r="J22" s="171"/>
      <c r="K22" s="172"/>
      <c r="L22" s="175">
        <f t="shared" si="0"/>
        <v>141040</v>
      </c>
      <c r="M22" s="170">
        <v>132323</v>
      </c>
      <c r="N22" s="171">
        <v>3957</v>
      </c>
      <c r="O22" s="171"/>
      <c r="P22" s="171"/>
      <c r="Q22" s="173">
        <v>1910</v>
      </c>
      <c r="R22" s="173"/>
      <c r="S22" s="175">
        <f t="shared" si="1"/>
        <v>138190</v>
      </c>
    </row>
    <row r="23" spans="1:19" ht="16.5" customHeight="1">
      <c r="A23" s="177" t="s">
        <v>183</v>
      </c>
      <c r="B23" s="170">
        <v>8.5</v>
      </c>
      <c r="C23" s="171">
        <v>13</v>
      </c>
      <c r="D23" s="172">
        <v>10.8</v>
      </c>
      <c r="E23" s="173">
        <v>8.5</v>
      </c>
      <c r="F23" s="171">
        <v>13</v>
      </c>
      <c r="G23" s="174">
        <v>10.8</v>
      </c>
      <c r="H23" s="207">
        <v>83000</v>
      </c>
      <c r="I23" s="171">
        <v>6500</v>
      </c>
      <c r="J23" s="171"/>
      <c r="K23" s="172"/>
      <c r="L23" s="175">
        <f t="shared" si="0"/>
        <v>89500</v>
      </c>
      <c r="M23" s="207">
        <v>76168</v>
      </c>
      <c r="N23" s="171">
        <v>6322</v>
      </c>
      <c r="O23" s="171"/>
      <c r="P23" s="171"/>
      <c r="Q23" s="173">
        <v>1360</v>
      </c>
      <c r="R23" s="173">
        <v>2766</v>
      </c>
      <c r="S23" s="175">
        <f t="shared" si="1"/>
        <v>86616</v>
      </c>
    </row>
    <row r="24" spans="1:19" ht="34.5" customHeight="1">
      <c r="A24" s="178" t="s">
        <v>184</v>
      </c>
      <c r="B24" s="170">
        <v>4.5</v>
      </c>
      <c r="C24" s="171">
        <v>7.75</v>
      </c>
      <c r="D24" s="172">
        <v>6.1</v>
      </c>
      <c r="E24" s="173">
        <v>3.5</v>
      </c>
      <c r="F24" s="171">
        <v>7.75</v>
      </c>
      <c r="G24" s="174">
        <v>5.6</v>
      </c>
      <c r="H24" s="170">
        <v>45700</v>
      </c>
      <c r="I24" s="171"/>
      <c r="J24" s="171"/>
      <c r="K24" s="172"/>
      <c r="L24" s="175">
        <f t="shared" si="0"/>
        <v>45700</v>
      </c>
      <c r="M24" s="170">
        <v>44713</v>
      </c>
      <c r="N24" s="171"/>
      <c r="O24" s="171"/>
      <c r="P24" s="171"/>
      <c r="Q24" s="173">
        <v>610</v>
      </c>
      <c r="R24" s="173"/>
      <c r="S24" s="175">
        <f t="shared" si="1"/>
        <v>45323</v>
      </c>
    </row>
    <row r="25" spans="1:19">
      <c r="A25" s="179" t="s">
        <v>185</v>
      </c>
      <c r="B25" s="180">
        <f t="shared" ref="B25:I25" si="2">SUM(B18,B20,B21,B22,B23)</f>
        <v>20.5</v>
      </c>
      <c r="C25" s="181">
        <f t="shared" si="2"/>
        <v>34</v>
      </c>
      <c r="D25" s="181">
        <f t="shared" si="2"/>
        <v>23.5</v>
      </c>
      <c r="E25" s="181">
        <f t="shared" si="2"/>
        <v>18.600000000000001</v>
      </c>
      <c r="F25" s="181">
        <f t="shared" si="2"/>
        <v>33</v>
      </c>
      <c r="G25" s="182">
        <f t="shared" si="2"/>
        <v>22.5</v>
      </c>
      <c r="H25" s="180">
        <f t="shared" si="2"/>
        <v>368140</v>
      </c>
      <c r="I25" s="181">
        <f t="shared" si="2"/>
        <v>27300</v>
      </c>
      <c r="J25" s="181">
        <f>SUM(J18,J20,J21,J22,J23,J24)</f>
        <v>0</v>
      </c>
      <c r="K25" s="181">
        <f>SUM(K18,K20,K21,K22,K23,K24)</f>
        <v>0</v>
      </c>
      <c r="L25" s="183">
        <f t="shared" ref="L25:S25" si="3">SUM(L18,L20,L21,L22,L23)</f>
        <v>395440</v>
      </c>
      <c r="M25" s="180">
        <f t="shared" si="3"/>
        <v>353433</v>
      </c>
      <c r="N25" s="181">
        <f t="shared" si="3"/>
        <v>25882</v>
      </c>
      <c r="O25" s="181">
        <f t="shared" si="3"/>
        <v>0</v>
      </c>
      <c r="P25" s="181">
        <f t="shared" si="3"/>
        <v>0</v>
      </c>
      <c r="Q25" s="181">
        <f t="shared" si="3"/>
        <v>4620</v>
      </c>
      <c r="R25" s="181">
        <f t="shared" si="3"/>
        <v>4154</v>
      </c>
      <c r="S25" s="183">
        <f t="shared" si="3"/>
        <v>388089</v>
      </c>
    </row>
    <row r="26" spans="1:19" ht="38.25" customHeight="1" thickBot="1">
      <c r="A26" s="184" t="s">
        <v>179</v>
      </c>
      <c r="B26" s="185">
        <f>SUM(B19,B20)</f>
        <v>0</v>
      </c>
      <c r="C26" s="186">
        <f t="shared" ref="C26:S26" si="4">SUM(C19,C20)</f>
        <v>0</v>
      </c>
      <c r="D26" s="186">
        <f t="shared" si="4"/>
        <v>0</v>
      </c>
      <c r="E26" s="186">
        <f t="shared" si="4"/>
        <v>0</v>
      </c>
      <c r="F26" s="186">
        <f t="shared" si="4"/>
        <v>0</v>
      </c>
      <c r="G26" s="187">
        <f t="shared" si="4"/>
        <v>0</v>
      </c>
      <c r="H26" s="185">
        <f t="shared" si="4"/>
        <v>0</v>
      </c>
      <c r="I26" s="186">
        <f t="shared" si="4"/>
        <v>0</v>
      </c>
      <c r="J26" s="186">
        <f t="shared" si="4"/>
        <v>0</v>
      </c>
      <c r="K26" s="186">
        <f t="shared" si="4"/>
        <v>0</v>
      </c>
      <c r="L26" s="187">
        <f t="shared" si="4"/>
        <v>0</v>
      </c>
      <c r="M26" s="185">
        <f t="shared" si="4"/>
        <v>0</v>
      </c>
      <c r="N26" s="186">
        <f t="shared" si="4"/>
        <v>0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0</v>
      </c>
      <c r="S26" s="187">
        <f t="shared" si="4"/>
        <v>0</v>
      </c>
    </row>
    <row r="27" spans="1:19">
      <c r="A27" s="188" t="s">
        <v>186</v>
      </c>
      <c r="B27" s="188"/>
      <c r="C27" s="188"/>
      <c r="D27" s="139"/>
      <c r="E27" s="139"/>
      <c r="F27" s="139"/>
      <c r="G27" s="139"/>
      <c r="H27" s="139"/>
      <c r="I27" s="139"/>
      <c r="J27" s="139"/>
      <c r="K27" s="139"/>
      <c r="L27" s="131"/>
      <c r="M27" s="131"/>
      <c r="N27" s="131"/>
      <c r="O27" s="131"/>
      <c r="P27" s="131"/>
      <c r="Q27" s="131"/>
      <c r="R27" s="131"/>
      <c r="S27" s="131"/>
    </row>
    <row r="28" spans="1:19">
      <c r="A28" s="189" t="s">
        <v>20</v>
      </c>
      <c r="B28" s="189"/>
      <c r="C28" s="189"/>
      <c r="D28" s="131"/>
      <c r="E28" s="190"/>
      <c r="F28" s="190"/>
      <c r="G28" s="190"/>
      <c r="H28" s="190"/>
      <c r="I28" s="190"/>
      <c r="J28" s="189"/>
      <c r="K28" s="189"/>
      <c r="L28" s="611" t="s">
        <v>41</v>
      </c>
      <c r="M28" s="611"/>
      <c r="N28" s="611"/>
      <c r="O28" s="611"/>
      <c r="P28" s="611"/>
      <c r="Q28" s="131"/>
      <c r="R28" s="131"/>
      <c r="S28" s="131"/>
    </row>
    <row r="29" spans="1:19">
      <c r="A29" s="590"/>
      <c r="B29" s="590"/>
      <c r="C29" s="138"/>
      <c r="D29" s="131"/>
      <c r="E29" s="131"/>
      <c r="F29" s="131"/>
      <c r="G29" s="610" t="s">
        <v>23</v>
      </c>
      <c r="H29" s="610"/>
      <c r="I29" s="188"/>
      <c r="J29" s="188"/>
      <c r="K29" s="188"/>
      <c r="L29" s="188"/>
      <c r="M29" s="191" t="s">
        <v>25</v>
      </c>
      <c r="N29" s="191"/>
      <c r="O29" s="138"/>
      <c r="P29" s="131"/>
      <c r="Q29" s="131"/>
      <c r="R29" s="131"/>
      <c r="S29" s="131"/>
    </row>
    <row r="30" spans="1:19">
      <c r="A30" s="138"/>
      <c r="B30" s="138"/>
      <c r="C30" s="138"/>
      <c r="D30" s="131"/>
      <c r="E30" s="131"/>
      <c r="F30" s="131"/>
      <c r="G30" s="131"/>
      <c r="H30" s="138"/>
      <c r="I30" s="131"/>
      <c r="J30" s="131"/>
      <c r="K30" s="139"/>
      <c r="L30" s="139"/>
      <c r="M30" s="138"/>
      <c r="N30" s="138"/>
      <c r="O30" s="138"/>
      <c r="P30" s="131"/>
      <c r="Q30" s="131"/>
      <c r="R30" s="131"/>
      <c r="S30" s="131"/>
    </row>
    <row r="31" spans="1:19" ht="14.25" customHeight="1">
      <c r="A31" s="189" t="s">
        <v>22</v>
      </c>
      <c r="B31" s="189"/>
      <c r="C31" s="189"/>
      <c r="D31" s="131"/>
      <c r="E31" s="190"/>
      <c r="F31" s="190"/>
      <c r="G31" s="190"/>
      <c r="H31" s="190"/>
      <c r="I31" s="190"/>
      <c r="J31" s="189"/>
      <c r="K31" s="189"/>
      <c r="L31" s="611" t="s">
        <v>57</v>
      </c>
      <c r="M31" s="611"/>
      <c r="N31" s="611"/>
      <c r="O31" s="611"/>
      <c r="P31" s="611"/>
      <c r="Q31" s="131"/>
      <c r="R31" s="131"/>
      <c r="S31" s="131"/>
    </row>
    <row r="32" spans="1:19">
      <c r="A32" s="590"/>
      <c r="B32" s="590"/>
      <c r="C32" s="138"/>
      <c r="D32" s="131"/>
      <c r="E32" s="131"/>
      <c r="F32" s="131"/>
      <c r="G32" s="610" t="s">
        <v>23</v>
      </c>
      <c r="H32" s="610"/>
      <c r="I32" s="188"/>
      <c r="J32" s="188"/>
      <c r="K32" s="188"/>
      <c r="L32" s="188"/>
      <c r="M32" s="191" t="s">
        <v>25</v>
      </c>
      <c r="N32" s="191"/>
      <c r="O32" s="138"/>
      <c r="P32" s="131"/>
      <c r="Q32" s="131"/>
      <c r="R32" s="131"/>
      <c r="S32" s="131"/>
    </row>
  </sheetData>
  <mergeCells count="37">
    <mergeCell ref="A32:B32"/>
    <mergeCell ref="G32:H32"/>
    <mergeCell ref="L31:P31"/>
    <mergeCell ref="L28:P28"/>
    <mergeCell ref="A29:B29"/>
    <mergeCell ref="G29:H29"/>
    <mergeCell ref="A14:A16"/>
    <mergeCell ref="B14:G14"/>
    <mergeCell ref="H14:L14"/>
    <mergeCell ref="M14:S14"/>
    <mergeCell ref="B15:D15"/>
    <mergeCell ref="E15:G15"/>
    <mergeCell ref="H15:H16"/>
    <mergeCell ref="R9:S9"/>
    <mergeCell ref="I10:O10"/>
    <mergeCell ref="H11:O11"/>
    <mergeCell ref="R11:S11"/>
    <mergeCell ref="K15:K16"/>
    <mergeCell ref="O15:O16"/>
    <mergeCell ref="P15:P16"/>
    <mergeCell ref="N15:N16"/>
    <mergeCell ref="O1:S2"/>
    <mergeCell ref="B2:M2"/>
    <mergeCell ref="A5:S5"/>
    <mergeCell ref="D6:L6"/>
    <mergeCell ref="L15:L16"/>
    <mergeCell ref="M15:M16"/>
    <mergeCell ref="H12:O12"/>
    <mergeCell ref="Q15:Q16"/>
    <mergeCell ref="R15:R16"/>
    <mergeCell ref="E7:L7"/>
    <mergeCell ref="J8:K8"/>
    <mergeCell ref="I15:I16"/>
    <mergeCell ref="J15:J16"/>
    <mergeCell ref="S15:S16"/>
    <mergeCell ref="J9:O9"/>
    <mergeCell ref="P9:Q9"/>
  </mergeCells>
  <phoneticPr fontId="4" type="noConversion"/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4803149606299213" right="0" top="0.39370078740157483" bottom="0" header="0" footer="0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4:E23"/>
  <sheetViews>
    <sheetView zoomScaleNormal="100" workbookViewId="0"/>
  </sheetViews>
  <sheetFormatPr defaultRowHeight="12.75"/>
  <cols>
    <col min="2" max="2" width="12.5703125" customWidth="1"/>
    <col min="3" max="3" width="24.42578125" customWidth="1"/>
    <col min="4" max="4" width="17.85546875" customWidth="1"/>
  </cols>
  <sheetData>
    <row r="4" spans="2:5" ht="15.75">
      <c r="B4" s="614" t="s">
        <v>187</v>
      </c>
      <c r="C4" s="614"/>
      <c r="D4" s="614"/>
      <c r="E4" s="614"/>
    </row>
    <row r="5" spans="2:5">
      <c r="C5" s="615" t="s">
        <v>3</v>
      </c>
      <c r="D5" s="615"/>
      <c r="E5" s="192"/>
    </row>
    <row r="7" spans="2:5" ht="15.75">
      <c r="B7" s="193" t="s">
        <v>480</v>
      </c>
      <c r="C7" s="193"/>
      <c r="D7" s="193"/>
      <c r="E7" s="194"/>
    </row>
    <row r="8" spans="2:5" ht="15.75">
      <c r="B8" s="193"/>
      <c r="C8" s="613" t="s">
        <v>481</v>
      </c>
      <c r="D8" s="613"/>
      <c r="E8" s="194"/>
    </row>
    <row r="10" spans="2:5">
      <c r="B10" s="16"/>
      <c r="C10" s="441" t="s">
        <v>482</v>
      </c>
      <c r="D10" s="441"/>
      <c r="E10" s="16"/>
    </row>
    <row r="11" spans="2:5">
      <c r="B11" s="616" t="s">
        <v>188</v>
      </c>
      <c r="C11" s="616"/>
      <c r="D11" s="616"/>
      <c r="E11" s="195"/>
    </row>
    <row r="13" spans="2:5">
      <c r="B13" s="196" t="s">
        <v>189</v>
      </c>
      <c r="C13" s="196" t="s">
        <v>190</v>
      </c>
      <c r="D13" s="196" t="s">
        <v>191</v>
      </c>
    </row>
    <row r="14" spans="2:5">
      <c r="B14" s="197">
        <v>2</v>
      </c>
      <c r="C14" s="198" t="s">
        <v>192</v>
      </c>
      <c r="D14" s="197">
        <v>1</v>
      </c>
    </row>
    <row r="15" spans="2:5">
      <c r="B15" s="197"/>
      <c r="C15" s="198"/>
      <c r="D15" s="197"/>
    </row>
    <row r="16" spans="2:5">
      <c r="B16" s="617" t="s">
        <v>54</v>
      </c>
      <c r="C16" s="618"/>
      <c r="D16" s="196">
        <f>SUM(D14:D15)</f>
        <v>1</v>
      </c>
    </row>
    <row r="19" spans="2:5">
      <c r="B19" s="612" t="s">
        <v>55</v>
      </c>
      <c r="C19" s="612"/>
      <c r="D19" s="8" t="s">
        <v>41</v>
      </c>
      <c r="E19" s="5"/>
    </row>
    <row r="20" spans="2:5">
      <c r="C20" s="407" t="s">
        <v>23</v>
      </c>
      <c r="D20" s="407" t="s">
        <v>193</v>
      </c>
      <c r="E20" s="407"/>
    </row>
    <row r="22" spans="2:5">
      <c r="B22" s="612" t="s">
        <v>22</v>
      </c>
      <c r="C22" s="612"/>
      <c r="D22" s="8" t="s">
        <v>57</v>
      </c>
      <c r="E22" s="5"/>
    </row>
    <row r="23" spans="2:5">
      <c r="C23" s="407" t="s">
        <v>23</v>
      </c>
      <c r="D23" s="407" t="s">
        <v>193</v>
      </c>
      <c r="E23" s="195"/>
    </row>
  </sheetData>
  <mergeCells count="8">
    <mergeCell ref="B22:C22"/>
    <mergeCell ref="C8:D8"/>
    <mergeCell ref="B4:E4"/>
    <mergeCell ref="C5:D5"/>
    <mergeCell ref="C10:D10"/>
    <mergeCell ref="B11:D11"/>
    <mergeCell ref="B16:C16"/>
    <mergeCell ref="B19:C19"/>
  </mergeCells>
  <pageMargins left="1.1023622047244095" right="0.11811023622047245" top="0.35433070866141736" bottom="0.3543307086614173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/>
  </sheetViews>
  <sheetFormatPr defaultRowHeight="12.75"/>
  <cols>
    <col min="1" max="1" width="40.7109375" customWidth="1"/>
    <col min="2" max="2" width="12.42578125" customWidth="1"/>
    <col min="3" max="3" width="13.42578125" customWidth="1"/>
    <col min="4" max="4" width="13.140625" customWidth="1"/>
    <col min="5" max="5" width="12.85546875" customWidth="1"/>
    <col min="6" max="9" width="0" hidden="1" customWidth="1"/>
    <col min="257" max="257" width="40.7109375" customWidth="1"/>
    <col min="258" max="258" width="12.42578125" customWidth="1"/>
    <col min="259" max="259" width="13.42578125" customWidth="1"/>
    <col min="260" max="260" width="13.140625" customWidth="1"/>
    <col min="261" max="261" width="12.85546875" customWidth="1"/>
    <col min="262" max="265" width="0" hidden="1" customWidth="1"/>
    <col min="513" max="513" width="40.7109375" customWidth="1"/>
    <col min="514" max="514" width="12.42578125" customWidth="1"/>
    <col min="515" max="515" width="13.42578125" customWidth="1"/>
    <col min="516" max="516" width="13.140625" customWidth="1"/>
    <col min="517" max="517" width="12.85546875" customWidth="1"/>
    <col min="518" max="521" width="0" hidden="1" customWidth="1"/>
    <col min="769" max="769" width="40.7109375" customWidth="1"/>
    <col min="770" max="770" width="12.42578125" customWidth="1"/>
    <col min="771" max="771" width="13.42578125" customWidth="1"/>
    <col min="772" max="772" width="13.140625" customWidth="1"/>
    <col min="773" max="773" width="12.85546875" customWidth="1"/>
    <col min="774" max="777" width="0" hidden="1" customWidth="1"/>
    <col min="1025" max="1025" width="40.7109375" customWidth="1"/>
    <col min="1026" max="1026" width="12.42578125" customWidth="1"/>
    <col min="1027" max="1027" width="13.42578125" customWidth="1"/>
    <col min="1028" max="1028" width="13.140625" customWidth="1"/>
    <col min="1029" max="1029" width="12.85546875" customWidth="1"/>
    <col min="1030" max="1033" width="0" hidden="1" customWidth="1"/>
    <col min="1281" max="1281" width="40.7109375" customWidth="1"/>
    <col min="1282" max="1282" width="12.42578125" customWidth="1"/>
    <col min="1283" max="1283" width="13.42578125" customWidth="1"/>
    <col min="1284" max="1284" width="13.140625" customWidth="1"/>
    <col min="1285" max="1285" width="12.85546875" customWidth="1"/>
    <col min="1286" max="1289" width="0" hidden="1" customWidth="1"/>
    <col min="1537" max="1537" width="40.7109375" customWidth="1"/>
    <col min="1538" max="1538" width="12.42578125" customWidth="1"/>
    <col min="1539" max="1539" width="13.42578125" customWidth="1"/>
    <col min="1540" max="1540" width="13.140625" customWidth="1"/>
    <col min="1541" max="1541" width="12.85546875" customWidth="1"/>
    <col min="1542" max="1545" width="0" hidden="1" customWidth="1"/>
    <col min="1793" max="1793" width="40.7109375" customWidth="1"/>
    <col min="1794" max="1794" width="12.42578125" customWidth="1"/>
    <col min="1795" max="1795" width="13.42578125" customWidth="1"/>
    <col min="1796" max="1796" width="13.140625" customWidth="1"/>
    <col min="1797" max="1797" width="12.85546875" customWidth="1"/>
    <col min="1798" max="1801" width="0" hidden="1" customWidth="1"/>
    <col min="2049" max="2049" width="40.7109375" customWidth="1"/>
    <col min="2050" max="2050" width="12.42578125" customWidth="1"/>
    <col min="2051" max="2051" width="13.42578125" customWidth="1"/>
    <col min="2052" max="2052" width="13.140625" customWidth="1"/>
    <col min="2053" max="2053" width="12.85546875" customWidth="1"/>
    <col min="2054" max="2057" width="0" hidden="1" customWidth="1"/>
    <col min="2305" max="2305" width="40.7109375" customWidth="1"/>
    <col min="2306" max="2306" width="12.42578125" customWidth="1"/>
    <col min="2307" max="2307" width="13.42578125" customWidth="1"/>
    <col min="2308" max="2308" width="13.140625" customWidth="1"/>
    <col min="2309" max="2309" width="12.85546875" customWidth="1"/>
    <col min="2310" max="2313" width="0" hidden="1" customWidth="1"/>
    <col min="2561" max="2561" width="40.7109375" customWidth="1"/>
    <col min="2562" max="2562" width="12.42578125" customWidth="1"/>
    <col min="2563" max="2563" width="13.42578125" customWidth="1"/>
    <col min="2564" max="2564" width="13.140625" customWidth="1"/>
    <col min="2565" max="2565" width="12.85546875" customWidth="1"/>
    <col min="2566" max="2569" width="0" hidden="1" customWidth="1"/>
    <col min="2817" max="2817" width="40.7109375" customWidth="1"/>
    <col min="2818" max="2818" width="12.42578125" customWidth="1"/>
    <col min="2819" max="2819" width="13.42578125" customWidth="1"/>
    <col min="2820" max="2820" width="13.140625" customWidth="1"/>
    <col min="2821" max="2821" width="12.85546875" customWidth="1"/>
    <col min="2822" max="2825" width="0" hidden="1" customWidth="1"/>
    <col min="3073" max="3073" width="40.7109375" customWidth="1"/>
    <col min="3074" max="3074" width="12.42578125" customWidth="1"/>
    <col min="3075" max="3075" width="13.42578125" customWidth="1"/>
    <col min="3076" max="3076" width="13.140625" customWidth="1"/>
    <col min="3077" max="3077" width="12.85546875" customWidth="1"/>
    <col min="3078" max="3081" width="0" hidden="1" customWidth="1"/>
    <col min="3329" max="3329" width="40.7109375" customWidth="1"/>
    <col min="3330" max="3330" width="12.42578125" customWidth="1"/>
    <col min="3331" max="3331" width="13.42578125" customWidth="1"/>
    <col min="3332" max="3332" width="13.140625" customWidth="1"/>
    <col min="3333" max="3333" width="12.85546875" customWidth="1"/>
    <col min="3334" max="3337" width="0" hidden="1" customWidth="1"/>
    <col min="3585" max="3585" width="40.7109375" customWidth="1"/>
    <col min="3586" max="3586" width="12.42578125" customWidth="1"/>
    <col min="3587" max="3587" width="13.42578125" customWidth="1"/>
    <col min="3588" max="3588" width="13.140625" customWidth="1"/>
    <col min="3589" max="3589" width="12.85546875" customWidth="1"/>
    <col min="3590" max="3593" width="0" hidden="1" customWidth="1"/>
    <col min="3841" max="3841" width="40.7109375" customWidth="1"/>
    <col min="3842" max="3842" width="12.42578125" customWidth="1"/>
    <col min="3843" max="3843" width="13.42578125" customWidth="1"/>
    <col min="3844" max="3844" width="13.140625" customWidth="1"/>
    <col min="3845" max="3845" width="12.85546875" customWidth="1"/>
    <col min="3846" max="3849" width="0" hidden="1" customWidth="1"/>
    <col min="4097" max="4097" width="40.7109375" customWidth="1"/>
    <col min="4098" max="4098" width="12.42578125" customWidth="1"/>
    <col min="4099" max="4099" width="13.42578125" customWidth="1"/>
    <col min="4100" max="4100" width="13.140625" customWidth="1"/>
    <col min="4101" max="4101" width="12.85546875" customWidth="1"/>
    <col min="4102" max="4105" width="0" hidden="1" customWidth="1"/>
    <col min="4353" max="4353" width="40.7109375" customWidth="1"/>
    <col min="4354" max="4354" width="12.42578125" customWidth="1"/>
    <col min="4355" max="4355" width="13.42578125" customWidth="1"/>
    <col min="4356" max="4356" width="13.140625" customWidth="1"/>
    <col min="4357" max="4357" width="12.85546875" customWidth="1"/>
    <col min="4358" max="4361" width="0" hidden="1" customWidth="1"/>
    <col min="4609" max="4609" width="40.7109375" customWidth="1"/>
    <col min="4610" max="4610" width="12.42578125" customWidth="1"/>
    <col min="4611" max="4611" width="13.42578125" customWidth="1"/>
    <col min="4612" max="4612" width="13.140625" customWidth="1"/>
    <col min="4613" max="4613" width="12.85546875" customWidth="1"/>
    <col min="4614" max="4617" width="0" hidden="1" customWidth="1"/>
    <col min="4865" max="4865" width="40.7109375" customWidth="1"/>
    <col min="4866" max="4866" width="12.42578125" customWidth="1"/>
    <col min="4867" max="4867" width="13.42578125" customWidth="1"/>
    <col min="4868" max="4868" width="13.140625" customWidth="1"/>
    <col min="4869" max="4869" width="12.85546875" customWidth="1"/>
    <col min="4870" max="4873" width="0" hidden="1" customWidth="1"/>
    <col min="5121" max="5121" width="40.7109375" customWidth="1"/>
    <col min="5122" max="5122" width="12.42578125" customWidth="1"/>
    <col min="5123" max="5123" width="13.42578125" customWidth="1"/>
    <col min="5124" max="5124" width="13.140625" customWidth="1"/>
    <col min="5125" max="5125" width="12.85546875" customWidth="1"/>
    <col min="5126" max="5129" width="0" hidden="1" customWidth="1"/>
    <col min="5377" max="5377" width="40.7109375" customWidth="1"/>
    <col min="5378" max="5378" width="12.42578125" customWidth="1"/>
    <col min="5379" max="5379" width="13.42578125" customWidth="1"/>
    <col min="5380" max="5380" width="13.140625" customWidth="1"/>
    <col min="5381" max="5381" width="12.85546875" customWidth="1"/>
    <col min="5382" max="5385" width="0" hidden="1" customWidth="1"/>
    <col min="5633" max="5633" width="40.7109375" customWidth="1"/>
    <col min="5634" max="5634" width="12.42578125" customWidth="1"/>
    <col min="5635" max="5635" width="13.42578125" customWidth="1"/>
    <col min="5636" max="5636" width="13.140625" customWidth="1"/>
    <col min="5637" max="5637" width="12.85546875" customWidth="1"/>
    <col min="5638" max="5641" width="0" hidden="1" customWidth="1"/>
    <col min="5889" max="5889" width="40.7109375" customWidth="1"/>
    <col min="5890" max="5890" width="12.42578125" customWidth="1"/>
    <col min="5891" max="5891" width="13.42578125" customWidth="1"/>
    <col min="5892" max="5892" width="13.140625" customWidth="1"/>
    <col min="5893" max="5893" width="12.85546875" customWidth="1"/>
    <col min="5894" max="5897" width="0" hidden="1" customWidth="1"/>
    <col min="6145" max="6145" width="40.7109375" customWidth="1"/>
    <col min="6146" max="6146" width="12.42578125" customWidth="1"/>
    <col min="6147" max="6147" width="13.42578125" customWidth="1"/>
    <col min="6148" max="6148" width="13.140625" customWidth="1"/>
    <col min="6149" max="6149" width="12.85546875" customWidth="1"/>
    <col min="6150" max="6153" width="0" hidden="1" customWidth="1"/>
    <col min="6401" max="6401" width="40.7109375" customWidth="1"/>
    <col min="6402" max="6402" width="12.42578125" customWidth="1"/>
    <col min="6403" max="6403" width="13.42578125" customWidth="1"/>
    <col min="6404" max="6404" width="13.140625" customWidth="1"/>
    <col min="6405" max="6405" width="12.85546875" customWidth="1"/>
    <col min="6406" max="6409" width="0" hidden="1" customWidth="1"/>
    <col min="6657" max="6657" width="40.7109375" customWidth="1"/>
    <col min="6658" max="6658" width="12.42578125" customWidth="1"/>
    <col min="6659" max="6659" width="13.42578125" customWidth="1"/>
    <col min="6660" max="6660" width="13.140625" customWidth="1"/>
    <col min="6661" max="6661" width="12.85546875" customWidth="1"/>
    <col min="6662" max="6665" width="0" hidden="1" customWidth="1"/>
    <col min="6913" max="6913" width="40.7109375" customWidth="1"/>
    <col min="6914" max="6914" width="12.42578125" customWidth="1"/>
    <col min="6915" max="6915" width="13.42578125" customWidth="1"/>
    <col min="6916" max="6916" width="13.140625" customWidth="1"/>
    <col min="6917" max="6917" width="12.85546875" customWidth="1"/>
    <col min="6918" max="6921" width="0" hidden="1" customWidth="1"/>
    <col min="7169" max="7169" width="40.7109375" customWidth="1"/>
    <col min="7170" max="7170" width="12.42578125" customWidth="1"/>
    <col min="7171" max="7171" width="13.42578125" customWidth="1"/>
    <col min="7172" max="7172" width="13.140625" customWidth="1"/>
    <col min="7173" max="7173" width="12.85546875" customWidth="1"/>
    <col min="7174" max="7177" width="0" hidden="1" customWidth="1"/>
    <col min="7425" max="7425" width="40.7109375" customWidth="1"/>
    <col min="7426" max="7426" width="12.42578125" customWidth="1"/>
    <col min="7427" max="7427" width="13.42578125" customWidth="1"/>
    <col min="7428" max="7428" width="13.140625" customWidth="1"/>
    <col min="7429" max="7429" width="12.85546875" customWidth="1"/>
    <col min="7430" max="7433" width="0" hidden="1" customWidth="1"/>
    <col min="7681" max="7681" width="40.7109375" customWidth="1"/>
    <col min="7682" max="7682" width="12.42578125" customWidth="1"/>
    <col min="7683" max="7683" width="13.42578125" customWidth="1"/>
    <col min="7684" max="7684" width="13.140625" customWidth="1"/>
    <col min="7685" max="7685" width="12.85546875" customWidth="1"/>
    <col min="7686" max="7689" width="0" hidden="1" customWidth="1"/>
    <col min="7937" max="7937" width="40.7109375" customWidth="1"/>
    <col min="7938" max="7938" width="12.42578125" customWidth="1"/>
    <col min="7939" max="7939" width="13.42578125" customWidth="1"/>
    <col min="7940" max="7940" width="13.140625" customWidth="1"/>
    <col min="7941" max="7941" width="12.85546875" customWidth="1"/>
    <col min="7942" max="7945" width="0" hidden="1" customWidth="1"/>
    <col min="8193" max="8193" width="40.7109375" customWidth="1"/>
    <col min="8194" max="8194" width="12.42578125" customWidth="1"/>
    <col min="8195" max="8195" width="13.42578125" customWidth="1"/>
    <col min="8196" max="8196" width="13.140625" customWidth="1"/>
    <col min="8197" max="8197" width="12.85546875" customWidth="1"/>
    <col min="8198" max="8201" width="0" hidden="1" customWidth="1"/>
    <col min="8449" max="8449" width="40.7109375" customWidth="1"/>
    <col min="8450" max="8450" width="12.42578125" customWidth="1"/>
    <col min="8451" max="8451" width="13.42578125" customWidth="1"/>
    <col min="8452" max="8452" width="13.140625" customWidth="1"/>
    <col min="8453" max="8453" width="12.85546875" customWidth="1"/>
    <col min="8454" max="8457" width="0" hidden="1" customWidth="1"/>
    <col min="8705" max="8705" width="40.7109375" customWidth="1"/>
    <col min="8706" max="8706" width="12.42578125" customWidth="1"/>
    <col min="8707" max="8707" width="13.42578125" customWidth="1"/>
    <col min="8708" max="8708" width="13.140625" customWidth="1"/>
    <col min="8709" max="8709" width="12.85546875" customWidth="1"/>
    <col min="8710" max="8713" width="0" hidden="1" customWidth="1"/>
    <col min="8961" max="8961" width="40.7109375" customWidth="1"/>
    <col min="8962" max="8962" width="12.42578125" customWidth="1"/>
    <col min="8963" max="8963" width="13.42578125" customWidth="1"/>
    <col min="8964" max="8964" width="13.140625" customWidth="1"/>
    <col min="8965" max="8965" width="12.85546875" customWidth="1"/>
    <col min="8966" max="8969" width="0" hidden="1" customWidth="1"/>
    <col min="9217" max="9217" width="40.7109375" customWidth="1"/>
    <col min="9218" max="9218" width="12.42578125" customWidth="1"/>
    <col min="9219" max="9219" width="13.42578125" customWidth="1"/>
    <col min="9220" max="9220" width="13.140625" customWidth="1"/>
    <col min="9221" max="9221" width="12.85546875" customWidth="1"/>
    <col min="9222" max="9225" width="0" hidden="1" customWidth="1"/>
    <col min="9473" max="9473" width="40.7109375" customWidth="1"/>
    <col min="9474" max="9474" width="12.42578125" customWidth="1"/>
    <col min="9475" max="9475" width="13.42578125" customWidth="1"/>
    <col min="9476" max="9476" width="13.140625" customWidth="1"/>
    <col min="9477" max="9477" width="12.85546875" customWidth="1"/>
    <col min="9478" max="9481" width="0" hidden="1" customWidth="1"/>
    <col min="9729" max="9729" width="40.7109375" customWidth="1"/>
    <col min="9730" max="9730" width="12.42578125" customWidth="1"/>
    <col min="9731" max="9731" width="13.42578125" customWidth="1"/>
    <col min="9732" max="9732" width="13.140625" customWidth="1"/>
    <col min="9733" max="9733" width="12.85546875" customWidth="1"/>
    <col min="9734" max="9737" width="0" hidden="1" customWidth="1"/>
    <col min="9985" max="9985" width="40.7109375" customWidth="1"/>
    <col min="9986" max="9986" width="12.42578125" customWidth="1"/>
    <col min="9987" max="9987" width="13.42578125" customWidth="1"/>
    <col min="9988" max="9988" width="13.140625" customWidth="1"/>
    <col min="9989" max="9989" width="12.85546875" customWidth="1"/>
    <col min="9990" max="9993" width="0" hidden="1" customWidth="1"/>
    <col min="10241" max="10241" width="40.7109375" customWidth="1"/>
    <col min="10242" max="10242" width="12.42578125" customWidth="1"/>
    <col min="10243" max="10243" width="13.42578125" customWidth="1"/>
    <col min="10244" max="10244" width="13.140625" customWidth="1"/>
    <col min="10245" max="10245" width="12.85546875" customWidth="1"/>
    <col min="10246" max="10249" width="0" hidden="1" customWidth="1"/>
    <col min="10497" max="10497" width="40.7109375" customWidth="1"/>
    <col min="10498" max="10498" width="12.42578125" customWidth="1"/>
    <col min="10499" max="10499" width="13.42578125" customWidth="1"/>
    <col min="10500" max="10500" width="13.140625" customWidth="1"/>
    <col min="10501" max="10501" width="12.85546875" customWidth="1"/>
    <col min="10502" max="10505" width="0" hidden="1" customWidth="1"/>
    <col min="10753" max="10753" width="40.7109375" customWidth="1"/>
    <col min="10754" max="10754" width="12.42578125" customWidth="1"/>
    <col min="10755" max="10755" width="13.42578125" customWidth="1"/>
    <col min="10756" max="10756" width="13.140625" customWidth="1"/>
    <col min="10757" max="10757" width="12.85546875" customWidth="1"/>
    <col min="10758" max="10761" width="0" hidden="1" customWidth="1"/>
    <col min="11009" max="11009" width="40.7109375" customWidth="1"/>
    <col min="11010" max="11010" width="12.42578125" customWidth="1"/>
    <col min="11011" max="11011" width="13.42578125" customWidth="1"/>
    <col min="11012" max="11012" width="13.140625" customWidth="1"/>
    <col min="11013" max="11013" width="12.85546875" customWidth="1"/>
    <col min="11014" max="11017" width="0" hidden="1" customWidth="1"/>
    <col min="11265" max="11265" width="40.7109375" customWidth="1"/>
    <col min="11266" max="11266" width="12.42578125" customWidth="1"/>
    <col min="11267" max="11267" width="13.42578125" customWidth="1"/>
    <col min="11268" max="11268" width="13.140625" customWidth="1"/>
    <col min="11269" max="11269" width="12.85546875" customWidth="1"/>
    <col min="11270" max="11273" width="0" hidden="1" customWidth="1"/>
    <col min="11521" max="11521" width="40.7109375" customWidth="1"/>
    <col min="11522" max="11522" width="12.42578125" customWidth="1"/>
    <col min="11523" max="11523" width="13.42578125" customWidth="1"/>
    <col min="11524" max="11524" width="13.140625" customWidth="1"/>
    <col min="11525" max="11525" width="12.85546875" customWidth="1"/>
    <col min="11526" max="11529" width="0" hidden="1" customWidth="1"/>
    <col min="11777" max="11777" width="40.7109375" customWidth="1"/>
    <col min="11778" max="11778" width="12.42578125" customWidth="1"/>
    <col min="11779" max="11779" width="13.42578125" customWidth="1"/>
    <col min="11780" max="11780" width="13.140625" customWidth="1"/>
    <col min="11781" max="11781" width="12.85546875" customWidth="1"/>
    <col min="11782" max="11785" width="0" hidden="1" customWidth="1"/>
    <col min="12033" max="12033" width="40.7109375" customWidth="1"/>
    <col min="12034" max="12034" width="12.42578125" customWidth="1"/>
    <col min="12035" max="12035" width="13.42578125" customWidth="1"/>
    <col min="12036" max="12036" width="13.140625" customWidth="1"/>
    <col min="12037" max="12037" width="12.85546875" customWidth="1"/>
    <col min="12038" max="12041" width="0" hidden="1" customWidth="1"/>
    <col min="12289" max="12289" width="40.7109375" customWidth="1"/>
    <col min="12290" max="12290" width="12.42578125" customWidth="1"/>
    <col min="12291" max="12291" width="13.42578125" customWidth="1"/>
    <col min="12292" max="12292" width="13.140625" customWidth="1"/>
    <col min="12293" max="12293" width="12.85546875" customWidth="1"/>
    <col min="12294" max="12297" width="0" hidden="1" customWidth="1"/>
    <col min="12545" max="12545" width="40.7109375" customWidth="1"/>
    <col min="12546" max="12546" width="12.42578125" customWidth="1"/>
    <col min="12547" max="12547" width="13.42578125" customWidth="1"/>
    <col min="12548" max="12548" width="13.140625" customWidth="1"/>
    <col min="12549" max="12549" width="12.85546875" customWidth="1"/>
    <col min="12550" max="12553" width="0" hidden="1" customWidth="1"/>
    <col min="12801" max="12801" width="40.7109375" customWidth="1"/>
    <col min="12802" max="12802" width="12.42578125" customWidth="1"/>
    <col min="12803" max="12803" width="13.42578125" customWidth="1"/>
    <col min="12804" max="12804" width="13.140625" customWidth="1"/>
    <col min="12805" max="12805" width="12.85546875" customWidth="1"/>
    <col min="12806" max="12809" width="0" hidden="1" customWidth="1"/>
    <col min="13057" max="13057" width="40.7109375" customWidth="1"/>
    <col min="13058" max="13058" width="12.42578125" customWidth="1"/>
    <col min="13059" max="13059" width="13.42578125" customWidth="1"/>
    <col min="13060" max="13060" width="13.140625" customWidth="1"/>
    <col min="13061" max="13061" width="12.85546875" customWidth="1"/>
    <col min="13062" max="13065" width="0" hidden="1" customWidth="1"/>
    <col min="13313" max="13313" width="40.7109375" customWidth="1"/>
    <col min="13314" max="13314" width="12.42578125" customWidth="1"/>
    <col min="13315" max="13315" width="13.42578125" customWidth="1"/>
    <col min="13316" max="13316" width="13.140625" customWidth="1"/>
    <col min="13317" max="13317" width="12.85546875" customWidth="1"/>
    <col min="13318" max="13321" width="0" hidden="1" customWidth="1"/>
    <col min="13569" max="13569" width="40.7109375" customWidth="1"/>
    <col min="13570" max="13570" width="12.42578125" customWidth="1"/>
    <col min="13571" max="13571" width="13.42578125" customWidth="1"/>
    <col min="13572" max="13572" width="13.140625" customWidth="1"/>
    <col min="13573" max="13573" width="12.85546875" customWidth="1"/>
    <col min="13574" max="13577" width="0" hidden="1" customWidth="1"/>
    <col min="13825" max="13825" width="40.7109375" customWidth="1"/>
    <col min="13826" max="13826" width="12.42578125" customWidth="1"/>
    <col min="13827" max="13827" width="13.42578125" customWidth="1"/>
    <col min="13828" max="13828" width="13.140625" customWidth="1"/>
    <col min="13829" max="13829" width="12.85546875" customWidth="1"/>
    <col min="13830" max="13833" width="0" hidden="1" customWidth="1"/>
    <col min="14081" max="14081" width="40.7109375" customWidth="1"/>
    <col min="14082" max="14082" width="12.42578125" customWidth="1"/>
    <col min="14083" max="14083" width="13.42578125" customWidth="1"/>
    <col min="14084" max="14084" width="13.140625" customWidth="1"/>
    <col min="14085" max="14085" width="12.85546875" customWidth="1"/>
    <col min="14086" max="14089" width="0" hidden="1" customWidth="1"/>
    <col min="14337" max="14337" width="40.7109375" customWidth="1"/>
    <col min="14338" max="14338" width="12.42578125" customWidth="1"/>
    <col min="14339" max="14339" width="13.42578125" customWidth="1"/>
    <col min="14340" max="14340" width="13.140625" customWidth="1"/>
    <col min="14341" max="14341" width="12.85546875" customWidth="1"/>
    <col min="14342" max="14345" width="0" hidden="1" customWidth="1"/>
    <col min="14593" max="14593" width="40.7109375" customWidth="1"/>
    <col min="14594" max="14594" width="12.42578125" customWidth="1"/>
    <col min="14595" max="14595" width="13.42578125" customWidth="1"/>
    <col min="14596" max="14596" width="13.140625" customWidth="1"/>
    <col min="14597" max="14597" width="12.85546875" customWidth="1"/>
    <col min="14598" max="14601" width="0" hidden="1" customWidth="1"/>
    <col min="14849" max="14849" width="40.7109375" customWidth="1"/>
    <col min="14850" max="14850" width="12.42578125" customWidth="1"/>
    <col min="14851" max="14851" width="13.42578125" customWidth="1"/>
    <col min="14852" max="14852" width="13.140625" customWidth="1"/>
    <col min="14853" max="14853" width="12.85546875" customWidth="1"/>
    <col min="14854" max="14857" width="0" hidden="1" customWidth="1"/>
    <col min="15105" max="15105" width="40.7109375" customWidth="1"/>
    <col min="15106" max="15106" width="12.42578125" customWidth="1"/>
    <col min="15107" max="15107" width="13.42578125" customWidth="1"/>
    <col min="15108" max="15108" width="13.140625" customWidth="1"/>
    <col min="15109" max="15109" width="12.85546875" customWidth="1"/>
    <col min="15110" max="15113" width="0" hidden="1" customWidth="1"/>
    <col min="15361" max="15361" width="40.7109375" customWidth="1"/>
    <col min="15362" max="15362" width="12.42578125" customWidth="1"/>
    <col min="15363" max="15363" width="13.42578125" customWidth="1"/>
    <col min="15364" max="15364" width="13.140625" customWidth="1"/>
    <col min="15365" max="15365" width="12.85546875" customWidth="1"/>
    <col min="15366" max="15369" width="0" hidden="1" customWidth="1"/>
    <col min="15617" max="15617" width="40.7109375" customWidth="1"/>
    <col min="15618" max="15618" width="12.42578125" customWidth="1"/>
    <col min="15619" max="15619" width="13.42578125" customWidth="1"/>
    <col min="15620" max="15620" width="13.140625" customWidth="1"/>
    <col min="15621" max="15621" width="12.85546875" customWidth="1"/>
    <col min="15622" max="15625" width="0" hidden="1" customWidth="1"/>
    <col min="15873" max="15873" width="40.7109375" customWidth="1"/>
    <col min="15874" max="15874" width="12.42578125" customWidth="1"/>
    <col min="15875" max="15875" width="13.42578125" customWidth="1"/>
    <col min="15876" max="15876" width="13.140625" customWidth="1"/>
    <col min="15877" max="15877" width="12.85546875" customWidth="1"/>
    <col min="15878" max="15881" width="0" hidden="1" customWidth="1"/>
    <col min="16129" max="16129" width="40.7109375" customWidth="1"/>
    <col min="16130" max="16130" width="12.42578125" customWidth="1"/>
    <col min="16131" max="16131" width="13.42578125" customWidth="1"/>
    <col min="16132" max="16132" width="13.140625" customWidth="1"/>
    <col min="16133" max="16133" width="12.85546875" customWidth="1"/>
    <col min="16134" max="16137" width="0" hidden="1" customWidth="1"/>
  </cols>
  <sheetData>
    <row r="1" spans="1:10" ht="15.75">
      <c r="A1" s="87"/>
      <c r="D1" s="66" t="s">
        <v>59</v>
      </c>
      <c r="F1" s="66"/>
      <c r="J1" s="66"/>
    </row>
    <row r="2" spans="1:10" ht="15">
      <c r="A2" s="66"/>
      <c r="D2" s="66" t="s">
        <v>1</v>
      </c>
      <c r="J2" s="66"/>
    </row>
    <row r="3" spans="1:10" ht="15">
      <c r="D3" s="66" t="s">
        <v>2</v>
      </c>
      <c r="J3" s="66"/>
    </row>
    <row r="4" spans="1:10" ht="15.75" customHeight="1">
      <c r="A4" s="87" t="s">
        <v>1</v>
      </c>
      <c r="D4" s="66" t="s">
        <v>441</v>
      </c>
      <c r="J4" s="66"/>
    </row>
    <row r="5" spans="1:10" ht="15">
      <c r="A5" s="66" t="s">
        <v>442</v>
      </c>
      <c r="D5" s="66" t="s">
        <v>443</v>
      </c>
      <c r="J5" s="66"/>
    </row>
    <row r="6" spans="1:10" ht="15">
      <c r="A6" s="66"/>
    </row>
    <row r="7" spans="1:10" ht="15.75">
      <c r="A7" s="124"/>
    </row>
    <row r="8" spans="1:10" ht="15.75">
      <c r="A8" s="124"/>
    </row>
    <row r="9" spans="1:10" ht="15">
      <c r="E9" s="347" t="s">
        <v>479</v>
      </c>
    </row>
    <row r="10" spans="1:10" ht="15.75">
      <c r="A10" s="124"/>
    </row>
    <row r="11" spans="1:10" ht="15.75">
      <c r="A11" s="620" t="s">
        <v>476</v>
      </c>
      <c r="B11" s="620"/>
      <c r="C11" s="620"/>
      <c r="D11" s="620"/>
      <c r="E11" s="620"/>
    </row>
    <row r="12" spans="1:10" ht="15.75">
      <c r="A12" s="124"/>
    </row>
    <row r="13" spans="1:10" ht="15.75">
      <c r="A13" s="621" t="s">
        <v>477</v>
      </c>
      <c r="B13" s="621"/>
      <c r="C13" s="621"/>
      <c r="D13" s="621"/>
      <c r="E13" s="621"/>
    </row>
    <row r="14" spans="1:10" ht="15.75">
      <c r="A14" s="82"/>
    </row>
    <row r="15" spans="1:10" ht="15.75">
      <c r="E15" s="348" t="s">
        <v>444</v>
      </c>
    </row>
    <row r="16" spans="1:10" ht="47.25">
      <c r="A16" s="622" t="s">
        <v>445</v>
      </c>
      <c r="B16" s="349" t="s">
        <v>446</v>
      </c>
      <c r="C16" s="622" t="s">
        <v>447</v>
      </c>
      <c r="D16" s="622" t="s">
        <v>448</v>
      </c>
      <c r="E16" s="622" t="s">
        <v>449</v>
      </c>
    </row>
    <row r="17" spans="1:5" ht="15.75" hidden="1">
      <c r="A17" s="622"/>
      <c r="B17" s="349"/>
      <c r="C17" s="622"/>
      <c r="D17" s="622"/>
      <c r="E17" s="622"/>
    </row>
    <row r="18" spans="1:5" ht="47.25">
      <c r="A18" s="350" t="s">
        <v>450</v>
      </c>
      <c r="B18" s="351">
        <v>0</v>
      </c>
      <c r="C18" s="351">
        <v>12376.75</v>
      </c>
      <c r="D18" s="351">
        <v>12376.75</v>
      </c>
      <c r="E18" s="351">
        <v>0</v>
      </c>
    </row>
    <row r="19" spans="1:5" ht="33.75" customHeight="1">
      <c r="A19" s="350" t="s">
        <v>478</v>
      </c>
      <c r="B19" s="353"/>
      <c r="C19" s="405">
        <v>11700</v>
      </c>
      <c r="D19" s="405">
        <v>11700</v>
      </c>
      <c r="E19" s="353"/>
    </row>
    <row r="20" spans="1:5" ht="15.75">
      <c r="A20" s="350" t="s">
        <v>451</v>
      </c>
      <c r="B20" s="619">
        <v>0</v>
      </c>
      <c r="C20" s="619">
        <v>201.25</v>
      </c>
      <c r="D20" s="619">
        <v>201.25</v>
      </c>
      <c r="E20" s="619">
        <v>0</v>
      </c>
    </row>
    <row r="21" spans="1:5" ht="15.75" hidden="1">
      <c r="A21" s="350"/>
      <c r="B21" s="619"/>
      <c r="C21" s="619"/>
      <c r="D21" s="619"/>
      <c r="E21" s="619"/>
    </row>
    <row r="22" spans="1:5" ht="31.5">
      <c r="A22" s="350" t="s">
        <v>452</v>
      </c>
      <c r="B22" s="351">
        <v>3090.15</v>
      </c>
      <c r="C22" s="405">
        <v>9370</v>
      </c>
      <c r="D22" s="351">
        <v>10029.370000000001</v>
      </c>
      <c r="E22" s="351">
        <v>2430.7800000000002</v>
      </c>
    </row>
    <row r="23" spans="1:5" ht="15.75">
      <c r="A23" s="352" t="s">
        <v>453</v>
      </c>
      <c r="B23" s="349">
        <f>SUM(B18:B22)</f>
        <v>3090.15</v>
      </c>
      <c r="C23" s="406">
        <f>SUM(C18:C22)</f>
        <v>33648</v>
      </c>
      <c r="D23" s="349">
        <f>SUM(D18:D22)</f>
        <v>34307.370000000003</v>
      </c>
      <c r="E23" s="349">
        <f>SUM(E18:E22)</f>
        <v>2430.7800000000002</v>
      </c>
    </row>
    <row r="24" spans="1:5" ht="15.75">
      <c r="A24" s="124"/>
    </row>
    <row r="25" spans="1:5" ht="15.75">
      <c r="A25" s="124" t="s">
        <v>435</v>
      </c>
    </row>
    <row r="26" spans="1:5" ht="15.75">
      <c r="A26" s="124"/>
    </row>
    <row r="27" spans="1:5" ht="15.75">
      <c r="A27" s="124" t="s">
        <v>55</v>
      </c>
      <c r="D27" s="124" t="s">
        <v>41</v>
      </c>
    </row>
    <row r="28" spans="1:5" ht="15.75">
      <c r="A28" s="124"/>
    </row>
    <row r="29" spans="1:5" ht="15.75" hidden="1">
      <c r="A29" s="124"/>
    </row>
    <row r="30" spans="1:5" ht="15.75">
      <c r="A30" s="124" t="s">
        <v>56</v>
      </c>
      <c r="D30" s="124" t="s">
        <v>57</v>
      </c>
    </row>
  </sheetData>
  <mergeCells count="10">
    <mergeCell ref="B20:B21"/>
    <mergeCell ref="C20:C21"/>
    <mergeCell ref="D20:D21"/>
    <mergeCell ref="E20:E21"/>
    <mergeCell ref="A11:E11"/>
    <mergeCell ref="A13:E13"/>
    <mergeCell ref="A16:A17"/>
    <mergeCell ref="C16:C17"/>
    <mergeCell ref="D16:D17"/>
    <mergeCell ref="E16:E17"/>
  </mergeCells>
  <pageMargins left="0.9055118110236221" right="0" top="0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6"/>
  <sheetViews>
    <sheetView zoomScaleNormal="100" workbookViewId="0"/>
  </sheetViews>
  <sheetFormatPr defaultColWidth="9.140625" defaultRowHeight="12.75"/>
  <cols>
    <col min="1" max="4" width="2" style="210" customWidth="1"/>
    <col min="5" max="5" width="2.140625" style="210" customWidth="1"/>
    <col min="6" max="6" width="3.5703125" style="210" customWidth="1"/>
    <col min="7" max="7" width="39.85546875" style="210" customWidth="1"/>
    <col min="8" max="8" width="4.7109375" style="210" customWidth="1"/>
    <col min="9" max="9" width="9" style="210" customWidth="1"/>
    <col min="10" max="10" width="11.7109375" style="210" customWidth="1"/>
    <col min="11" max="11" width="12.42578125" style="210" customWidth="1"/>
    <col min="12" max="12" width="10.140625" style="210" customWidth="1"/>
    <col min="13" max="13" width="0.140625" style="210" hidden="1" customWidth="1"/>
    <col min="14" max="14" width="6.140625" style="210" hidden="1" customWidth="1"/>
    <col min="15" max="15" width="8.85546875" style="210" hidden="1" customWidth="1"/>
    <col min="16" max="16" width="9.140625" style="210" hidden="1" customWidth="1"/>
    <col min="17" max="17" width="11.28515625" style="210" customWidth="1"/>
    <col min="18" max="18" width="34.42578125" style="210" customWidth="1"/>
    <col min="19" max="19" width="9.140625" style="210"/>
    <col min="20" max="16384" width="9.140625" style="213"/>
  </cols>
  <sheetData>
    <row r="1" spans="1:36" ht="15" customHeight="1">
      <c r="G1" s="212"/>
      <c r="H1" s="212"/>
      <c r="I1" s="213"/>
      <c r="J1" s="214" t="s">
        <v>207</v>
      </c>
      <c r="K1" s="214"/>
      <c r="L1" s="214"/>
      <c r="M1" s="215"/>
      <c r="N1" s="214"/>
      <c r="O1" s="214"/>
      <c r="P1" s="214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4.25" customHeight="1">
      <c r="H2" s="212"/>
      <c r="I2" s="213"/>
      <c r="J2" s="214" t="s">
        <v>208</v>
      </c>
      <c r="K2" s="214"/>
      <c r="L2" s="214"/>
      <c r="M2" s="215"/>
      <c r="N2" s="214"/>
      <c r="O2" s="214"/>
      <c r="P2" s="214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3.5" customHeight="1">
      <c r="H3" s="214"/>
      <c r="I3" s="212"/>
      <c r="J3" s="214" t="s">
        <v>209</v>
      </c>
      <c r="K3" s="214"/>
      <c r="L3" s="214"/>
      <c r="M3" s="215"/>
      <c r="N3" s="214"/>
      <c r="O3" s="214"/>
      <c r="P3" s="214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ht="14.25" customHeight="1">
      <c r="G4" s="216" t="s">
        <v>210</v>
      </c>
      <c r="H4" s="212"/>
      <c r="I4" s="213"/>
      <c r="J4" s="214" t="s">
        <v>211</v>
      </c>
      <c r="K4" s="214"/>
      <c r="L4" s="214"/>
      <c r="M4" s="215"/>
      <c r="N4" s="212"/>
      <c r="O4" s="212"/>
      <c r="P4" s="214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2" customHeight="1">
      <c r="H5" s="214"/>
      <c r="I5" s="213"/>
      <c r="J5" s="214" t="s">
        <v>212</v>
      </c>
      <c r="K5" s="214"/>
      <c r="L5" s="214"/>
      <c r="M5" s="215"/>
      <c r="N5" s="214"/>
      <c r="O5" s="214"/>
      <c r="P5" s="214"/>
      <c r="Q5" s="214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25.5" customHeight="1">
      <c r="A6" s="340"/>
      <c r="B6" s="340"/>
      <c r="C6" s="340"/>
      <c r="D6" s="340"/>
      <c r="E6" s="340"/>
      <c r="F6" s="340"/>
      <c r="G6" s="341" t="s">
        <v>213</v>
      </c>
      <c r="H6" s="342"/>
      <c r="I6" s="342"/>
      <c r="J6" s="343"/>
      <c r="K6" s="343"/>
      <c r="L6" s="344"/>
      <c r="M6" s="215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8.75" customHeight="1">
      <c r="A7" s="416" t="s">
        <v>214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215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4.25" customHeight="1">
      <c r="A8" s="342"/>
      <c r="B8" s="345"/>
      <c r="C8" s="345"/>
      <c r="D8" s="345"/>
      <c r="E8" s="345"/>
      <c r="F8" s="345"/>
      <c r="G8" s="410" t="s">
        <v>215</v>
      </c>
      <c r="H8" s="410"/>
      <c r="I8" s="410"/>
      <c r="J8" s="410"/>
      <c r="K8" s="410"/>
      <c r="L8" s="345"/>
      <c r="M8" s="215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16.5" customHeight="1">
      <c r="A9" s="411" t="s">
        <v>216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215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75" customHeight="1">
      <c r="A10" s="340"/>
      <c r="B10" s="340"/>
      <c r="C10" s="340"/>
      <c r="D10" s="340"/>
      <c r="E10" s="340"/>
      <c r="F10" s="340"/>
      <c r="G10" s="412" t="s">
        <v>217</v>
      </c>
      <c r="H10" s="412"/>
      <c r="I10" s="412"/>
      <c r="J10" s="412"/>
      <c r="K10" s="412"/>
      <c r="L10" s="340"/>
      <c r="M10" s="215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2" customHeight="1">
      <c r="A11" s="340"/>
      <c r="B11" s="340"/>
      <c r="C11" s="340"/>
      <c r="D11" s="340"/>
      <c r="E11" s="340"/>
      <c r="F11" s="340"/>
      <c r="G11" s="416" t="s">
        <v>218</v>
      </c>
      <c r="H11" s="416"/>
      <c r="I11" s="416"/>
      <c r="J11" s="416"/>
      <c r="K11" s="416"/>
      <c r="L11" s="34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9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2" customHeight="1">
      <c r="A13" s="340"/>
      <c r="B13" s="411" t="s">
        <v>219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12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12.75" customHeight="1">
      <c r="A15" s="340"/>
      <c r="B15" s="340"/>
      <c r="C15" s="340"/>
      <c r="D15" s="340"/>
      <c r="E15" s="340"/>
      <c r="F15" s="340"/>
      <c r="G15" s="412" t="s">
        <v>220</v>
      </c>
      <c r="H15" s="412"/>
      <c r="I15" s="412"/>
      <c r="J15" s="412"/>
      <c r="K15" s="412"/>
      <c r="L15" s="340"/>
    </row>
    <row r="16" spans="1:36" ht="11.25" customHeight="1">
      <c r="A16" s="340"/>
      <c r="B16" s="340"/>
      <c r="C16" s="340"/>
      <c r="D16" s="340"/>
      <c r="E16" s="340"/>
      <c r="F16" s="340"/>
      <c r="G16" s="416" t="s">
        <v>221</v>
      </c>
      <c r="H16" s="416"/>
      <c r="I16" s="416"/>
      <c r="J16" s="416"/>
      <c r="K16" s="416"/>
      <c r="L16" s="340"/>
    </row>
    <row r="17" spans="1:17" ht="15" customHeight="1">
      <c r="B17" s="213"/>
      <c r="C17" s="213"/>
      <c r="D17" s="213"/>
      <c r="E17" s="413" t="s">
        <v>222</v>
      </c>
      <c r="F17" s="413"/>
      <c r="G17" s="413"/>
      <c r="H17" s="413"/>
      <c r="I17" s="413"/>
      <c r="J17" s="413"/>
      <c r="K17" s="413"/>
      <c r="L17" s="213"/>
    </row>
    <row r="18" spans="1:17" ht="12" customHeight="1">
      <c r="A18" s="414" t="s">
        <v>223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220"/>
    </row>
    <row r="19" spans="1:17" ht="12" customHeight="1">
      <c r="J19" s="216"/>
      <c r="K19" s="221"/>
      <c r="L19" s="222" t="s">
        <v>224</v>
      </c>
      <c r="M19" s="220"/>
    </row>
    <row r="20" spans="1:17" ht="11.25" customHeight="1">
      <c r="J20" s="223" t="s">
        <v>225</v>
      </c>
      <c r="K20" s="214"/>
      <c r="L20" s="224"/>
      <c r="M20" s="220"/>
    </row>
    <row r="21" spans="1:17" ht="12" customHeight="1">
      <c r="E21" s="214"/>
      <c r="F21" s="214"/>
      <c r="I21" s="225"/>
      <c r="J21" s="225"/>
      <c r="K21" s="223" t="s">
        <v>226</v>
      </c>
      <c r="L21" s="224"/>
      <c r="M21" s="220"/>
    </row>
    <row r="22" spans="1:17" ht="14.25" customHeight="1">
      <c r="A22" s="415" t="s">
        <v>431</v>
      </c>
      <c r="B22" s="415"/>
      <c r="C22" s="415"/>
      <c r="D22" s="415"/>
      <c r="E22" s="415"/>
      <c r="F22" s="415"/>
      <c r="G22" s="415"/>
      <c r="H22" s="415"/>
      <c r="I22" s="415"/>
      <c r="K22" s="223" t="s">
        <v>228</v>
      </c>
      <c r="L22" s="226" t="s">
        <v>229</v>
      </c>
      <c r="M22" s="220"/>
    </row>
    <row r="23" spans="1:17" ht="29.1" customHeight="1">
      <c r="A23" s="415" t="s">
        <v>432</v>
      </c>
      <c r="B23" s="415"/>
      <c r="C23" s="415"/>
      <c r="D23" s="415"/>
      <c r="E23" s="415"/>
      <c r="F23" s="415"/>
      <c r="G23" s="415"/>
      <c r="H23" s="415"/>
      <c r="I23" s="415"/>
      <c r="J23" s="214" t="s">
        <v>231</v>
      </c>
      <c r="K23" s="227" t="s">
        <v>232</v>
      </c>
      <c r="L23" s="224"/>
      <c r="M23" s="220"/>
    </row>
    <row r="24" spans="1:17" ht="12.75" customHeight="1">
      <c r="G24" s="228" t="s">
        <v>233</v>
      </c>
      <c r="H24" s="229" t="s">
        <v>58</v>
      </c>
      <c r="I24" s="230"/>
      <c r="J24" s="231"/>
      <c r="K24" s="224"/>
      <c r="L24" s="224"/>
      <c r="M24" s="220"/>
    </row>
    <row r="25" spans="1:17" ht="13.5" customHeight="1">
      <c r="G25" s="408" t="s">
        <v>234</v>
      </c>
      <c r="H25" s="408"/>
      <c r="I25" s="232" t="s">
        <v>235</v>
      </c>
      <c r="J25" s="233" t="s">
        <v>236</v>
      </c>
      <c r="K25" s="224" t="s">
        <v>236</v>
      </c>
      <c r="L25" s="224" t="s">
        <v>236</v>
      </c>
      <c r="M25" s="220"/>
    </row>
    <row r="26" spans="1:17">
      <c r="A26" s="417" t="s">
        <v>434</v>
      </c>
      <c r="B26" s="417"/>
      <c r="C26" s="417"/>
      <c r="D26" s="417"/>
      <c r="E26" s="417"/>
      <c r="F26" s="417"/>
      <c r="G26" s="417"/>
      <c r="H26" s="417"/>
      <c r="I26" s="417"/>
      <c r="J26" s="234"/>
      <c r="K26" s="235"/>
      <c r="L26" s="236" t="s">
        <v>239</v>
      </c>
    </row>
    <row r="27" spans="1:17" ht="24" customHeight="1">
      <c r="A27" s="418" t="s">
        <v>43</v>
      </c>
      <c r="B27" s="419"/>
      <c r="C27" s="419"/>
      <c r="D27" s="419"/>
      <c r="E27" s="419"/>
      <c r="F27" s="419"/>
      <c r="G27" s="422" t="s">
        <v>44</v>
      </c>
      <c r="H27" s="424" t="s">
        <v>240</v>
      </c>
      <c r="I27" s="426" t="s">
        <v>241</v>
      </c>
      <c r="J27" s="427"/>
      <c r="K27" s="431" t="s">
        <v>242</v>
      </c>
      <c r="L27" s="433" t="s">
        <v>243</v>
      </c>
    </row>
    <row r="28" spans="1:17" ht="46.5" customHeight="1">
      <c r="A28" s="420"/>
      <c r="B28" s="421"/>
      <c r="C28" s="421"/>
      <c r="D28" s="421"/>
      <c r="E28" s="421"/>
      <c r="F28" s="421"/>
      <c r="G28" s="423"/>
      <c r="H28" s="425"/>
      <c r="I28" s="237" t="s">
        <v>244</v>
      </c>
      <c r="J28" s="238" t="s">
        <v>245</v>
      </c>
      <c r="K28" s="432"/>
      <c r="L28" s="434"/>
    </row>
    <row r="29" spans="1:17" ht="11.25" customHeight="1">
      <c r="A29" s="435" t="s">
        <v>246</v>
      </c>
      <c r="B29" s="436"/>
      <c r="C29" s="436"/>
      <c r="D29" s="436"/>
      <c r="E29" s="436"/>
      <c r="F29" s="437"/>
      <c r="G29" s="239">
        <v>2</v>
      </c>
      <c r="H29" s="240">
        <v>3</v>
      </c>
      <c r="I29" s="241" t="s">
        <v>247</v>
      </c>
      <c r="J29" s="242" t="s">
        <v>248</v>
      </c>
      <c r="K29" s="243">
        <v>6</v>
      </c>
      <c r="L29" s="243">
        <v>7</v>
      </c>
    </row>
    <row r="30" spans="1:17" s="251" customFormat="1" ht="14.25" customHeight="1">
      <c r="A30" s="244">
        <v>2</v>
      </c>
      <c r="B30" s="244"/>
      <c r="C30" s="245"/>
      <c r="D30" s="246"/>
      <c r="E30" s="244"/>
      <c r="F30" s="247"/>
      <c r="G30" s="246" t="s">
        <v>249</v>
      </c>
      <c r="H30" s="248">
        <v>1</v>
      </c>
      <c r="I30" s="249">
        <f>SUM(I31+I42+I61+I82+I89+I109+I131+I150+I160)</f>
        <v>511867</v>
      </c>
      <c r="J30" s="249">
        <f>SUM(J31+J42+J61+J82+J89+J109+J131+J150+J160)</f>
        <v>511867</v>
      </c>
      <c r="K30" s="250">
        <f>SUM(K31+K42+K61+K82+K89+K109+K131+K150+K160)</f>
        <v>511395.04000000004</v>
      </c>
      <c r="L30" s="249">
        <f>SUM(L31+L42+L61+L82+L89+L109+L131+L150+L160)</f>
        <v>511395.04000000004</v>
      </c>
    </row>
    <row r="31" spans="1:17" ht="16.5" customHeight="1">
      <c r="A31" s="244">
        <v>2</v>
      </c>
      <c r="B31" s="252">
        <v>1</v>
      </c>
      <c r="C31" s="253"/>
      <c r="D31" s="254"/>
      <c r="E31" s="255"/>
      <c r="F31" s="256"/>
      <c r="G31" s="257" t="s">
        <v>250</v>
      </c>
      <c r="H31" s="248">
        <v>2</v>
      </c>
      <c r="I31" s="249">
        <f>SUM(I32+I38)</f>
        <v>379440</v>
      </c>
      <c r="J31" s="249">
        <f>SUM(J32+J38)</f>
        <v>379440</v>
      </c>
      <c r="K31" s="258">
        <f>SUM(K32+K38)</f>
        <v>379389.93</v>
      </c>
      <c r="L31" s="259">
        <f>SUM(L32+L38)</f>
        <v>379389.93</v>
      </c>
    </row>
    <row r="32" spans="1:17" ht="14.25" hidden="1" customHeight="1" collapsed="1">
      <c r="A32" s="260">
        <v>2</v>
      </c>
      <c r="B32" s="260">
        <v>1</v>
      </c>
      <c r="C32" s="261">
        <v>1</v>
      </c>
      <c r="D32" s="262"/>
      <c r="E32" s="260"/>
      <c r="F32" s="263"/>
      <c r="G32" s="262" t="s">
        <v>45</v>
      </c>
      <c r="H32" s="248">
        <v>3</v>
      </c>
      <c r="I32" s="249">
        <f>SUM(I33)</f>
        <v>373740</v>
      </c>
      <c r="J32" s="249">
        <f>SUM(J33)</f>
        <v>373740</v>
      </c>
      <c r="K32" s="250">
        <f>SUM(K33)</f>
        <v>373701.74</v>
      </c>
      <c r="L32" s="249">
        <f>SUM(L33)</f>
        <v>373701.74</v>
      </c>
      <c r="Q32" s="264"/>
    </row>
    <row r="33" spans="1:19" ht="13.5" hidden="1" customHeight="1" collapsed="1">
      <c r="A33" s="265">
        <v>2</v>
      </c>
      <c r="B33" s="260">
        <v>1</v>
      </c>
      <c r="C33" s="261">
        <v>1</v>
      </c>
      <c r="D33" s="262">
        <v>1</v>
      </c>
      <c r="E33" s="260"/>
      <c r="F33" s="263"/>
      <c r="G33" s="262" t="s">
        <v>45</v>
      </c>
      <c r="H33" s="248">
        <v>4</v>
      </c>
      <c r="I33" s="249">
        <f>SUM(I34+I36)</f>
        <v>373740</v>
      </c>
      <c r="J33" s="249">
        <f t="shared" ref="J33:L34" si="0">SUM(J34)</f>
        <v>373740</v>
      </c>
      <c r="K33" s="249">
        <f t="shared" si="0"/>
        <v>373701.74</v>
      </c>
      <c r="L33" s="249">
        <f t="shared" si="0"/>
        <v>373701.74</v>
      </c>
      <c r="Q33" s="264"/>
      <c r="R33" s="264"/>
    </row>
    <row r="34" spans="1:19" ht="14.25" hidden="1" customHeight="1" collapsed="1">
      <c r="A34" s="265">
        <v>2</v>
      </c>
      <c r="B34" s="260">
        <v>1</v>
      </c>
      <c r="C34" s="261">
        <v>1</v>
      </c>
      <c r="D34" s="262">
        <v>1</v>
      </c>
      <c r="E34" s="260">
        <v>1</v>
      </c>
      <c r="F34" s="263"/>
      <c r="G34" s="262" t="s">
        <v>251</v>
      </c>
      <c r="H34" s="248">
        <v>5</v>
      </c>
      <c r="I34" s="250">
        <f>SUM(I35)</f>
        <v>373740</v>
      </c>
      <c r="J34" s="250">
        <f t="shared" si="0"/>
        <v>373740</v>
      </c>
      <c r="K34" s="250">
        <f t="shared" si="0"/>
        <v>373701.74</v>
      </c>
      <c r="L34" s="250">
        <f t="shared" si="0"/>
        <v>373701.74</v>
      </c>
      <c r="Q34" s="264"/>
      <c r="R34" s="264"/>
    </row>
    <row r="35" spans="1:19" ht="14.25" customHeight="1">
      <c r="A35" s="265">
        <v>2</v>
      </c>
      <c r="B35" s="260">
        <v>1</v>
      </c>
      <c r="C35" s="261">
        <v>1</v>
      </c>
      <c r="D35" s="262">
        <v>1</v>
      </c>
      <c r="E35" s="260">
        <v>1</v>
      </c>
      <c r="F35" s="263">
        <v>1</v>
      </c>
      <c r="G35" s="262" t="s">
        <v>251</v>
      </c>
      <c r="H35" s="248">
        <v>6</v>
      </c>
      <c r="I35" s="266">
        <v>373740</v>
      </c>
      <c r="J35" s="267">
        <v>373740</v>
      </c>
      <c r="K35" s="267">
        <v>373701.74</v>
      </c>
      <c r="L35" s="267">
        <v>373701.74</v>
      </c>
      <c r="Q35" s="264"/>
      <c r="R35" s="264"/>
    </row>
    <row r="36" spans="1:19" ht="12.75" hidden="1" customHeight="1" collapsed="1">
      <c r="A36" s="265">
        <v>2</v>
      </c>
      <c r="B36" s="260">
        <v>1</v>
      </c>
      <c r="C36" s="261">
        <v>1</v>
      </c>
      <c r="D36" s="262">
        <v>1</v>
      </c>
      <c r="E36" s="260">
        <v>2</v>
      </c>
      <c r="F36" s="263"/>
      <c r="G36" s="262" t="s">
        <v>252</v>
      </c>
      <c r="H36" s="248">
        <v>7</v>
      </c>
      <c r="I36" s="250">
        <f>I37</f>
        <v>0</v>
      </c>
      <c r="J36" s="250">
        <f>J37</f>
        <v>0</v>
      </c>
      <c r="K36" s="250">
        <f>K37</f>
        <v>0</v>
      </c>
      <c r="L36" s="250">
        <f>L37</f>
        <v>0</v>
      </c>
      <c r="Q36" s="264"/>
      <c r="R36" s="264"/>
    </row>
    <row r="37" spans="1:19" ht="12.75" hidden="1" customHeight="1" collapsed="1">
      <c r="A37" s="265">
        <v>2</v>
      </c>
      <c r="B37" s="260">
        <v>1</v>
      </c>
      <c r="C37" s="261">
        <v>1</v>
      </c>
      <c r="D37" s="262">
        <v>1</v>
      </c>
      <c r="E37" s="260">
        <v>2</v>
      </c>
      <c r="F37" s="263">
        <v>1</v>
      </c>
      <c r="G37" s="262" t="s">
        <v>252</v>
      </c>
      <c r="H37" s="248">
        <v>8</v>
      </c>
      <c r="I37" s="267">
        <v>0</v>
      </c>
      <c r="J37" s="268">
        <v>0</v>
      </c>
      <c r="K37" s="267">
        <v>0</v>
      </c>
      <c r="L37" s="268">
        <v>0</v>
      </c>
      <c r="Q37" s="264"/>
      <c r="R37" s="264"/>
    </row>
    <row r="38" spans="1:19" ht="13.5" hidden="1" customHeight="1" collapsed="1">
      <c r="A38" s="265">
        <v>2</v>
      </c>
      <c r="B38" s="260">
        <v>1</v>
      </c>
      <c r="C38" s="261">
        <v>2</v>
      </c>
      <c r="D38" s="262"/>
      <c r="E38" s="260"/>
      <c r="F38" s="263"/>
      <c r="G38" s="262" t="s">
        <v>253</v>
      </c>
      <c r="H38" s="248">
        <v>9</v>
      </c>
      <c r="I38" s="250">
        <f t="shared" ref="I38:L40" si="1">I39</f>
        <v>5700</v>
      </c>
      <c r="J38" s="249">
        <f t="shared" si="1"/>
        <v>5700</v>
      </c>
      <c r="K38" s="250">
        <f t="shared" si="1"/>
        <v>5688.19</v>
      </c>
      <c r="L38" s="249">
        <f t="shared" si="1"/>
        <v>5688.19</v>
      </c>
      <c r="Q38" s="264"/>
      <c r="R38" s="264"/>
    </row>
    <row r="39" spans="1:19" ht="15.75" hidden="1" customHeight="1" collapsed="1">
      <c r="A39" s="265">
        <v>2</v>
      </c>
      <c r="B39" s="260">
        <v>1</v>
      </c>
      <c r="C39" s="261">
        <v>2</v>
      </c>
      <c r="D39" s="262">
        <v>1</v>
      </c>
      <c r="E39" s="260"/>
      <c r="F39" s="263"/>
      <c r="G39" s="262" t="s">
        <v>253</v>
      </c>
      <c r="H39" s="248">
        <v>10</v>
      </c>
      <c r="I39" s="250">
        <f t="shared" si="1"/>
        <v>5700</v>
      </c>
      <c r="J39" s="249">
        <f t="shared" si="1"/>
        <v>5700</v>
      </c>
      <c r="K39" s="249">
        <f t="shared" si="1"/>
        <v>5688.19</v>
      </c>
      <c r="L39" s="249">
        <f t="shared" si="1"/>
        <v>5688.19</v>
      </c>
      <c r="Q39" s="264"/>
    </row>
    <row r="40" spans="1:19" ht="13.5" hidden="1" customHeight="1" collapsed="1">
      <c r="A40" s="265">
        <v>2</v>
      </c>
      <c r="B40" s="260">
        <v>1</v>
      </c>
      <c r="C40" s="261">
        <v>2</v>
      </c>
      <c r="D40" s="262">
        <v>1</v>
      </c>
      <c r="E40" s="260">
        <v>1</v>
      </c>
      <c r="F40" s="263"/>
      <c r="G40" s="262" t="s">
        <v>253</v>
      </c>
      <c r="H40" s="248">
        <v>11</v>
      </c>
      <c r="I40" s="249">
        <f t="shared" si="1"/>
        <v>5700</v>
      </c>
      <c r="J40" s="249">
        <f t="shared" si="1"/>
        <v>5700</v>
      </c>
      <c r="K40" s="249">
        <f t="shared" si="1"/>
        <v>5688.19</v>
      </c>
      <c r="L40" s="249">
        <f t="shared" si="1"/>
        <v>5688.19</v>
      </c>
      <c r="Q40" s="264"/>
      <c r="R40" s="264"/>
    </row>
    <row r="41" spans="1:19" ht="14.25" customHeight="1">
      <c r="A41" s="265">
        <v>2</v>
      </c>
      <c r="B41" s="260">
        <v>1</v>
      </c>
      <c r="C41" s="261">
        <v>2</v>
      </c>
      <c r="D41" s="262">
        <v>1</v>
      </c>
      <c r="E41" s="260">
        <v>1</v>
      </c>
      <c r="F41" s="263">
        <v>1</v>
      </c>
      <c r="G41" s="262" t="s">
        <v>253</v>
      </c>
      <c r="H41" s="248">
        <v>12</v>
      </c>
      <c r="I41" s="268">
        <v>5700</v>
      </c>
      <c r="J41" s="267">
        <v>5700</v>
      </c>
      <c r="K41" s="267">
        <v>5688.19</v>
      </c>
      <c r="L41" s="267">
        <v>5688.19</v>
      </c>
      <c r="Q41" s="264"/>
      <c r="R41" s="264"/>
    </row>
    <row r="42" spans="1:19" ht="14.25" customHeight="1">
      <c r="A42" s="269">
        <v>2</v>
      </c>
      <c r="B42" s="270">
        <v>2</v>
      </c>
      <c r="C42" s="253"/>
      <c r="D42" s="254"/>
      <c r="E42" s="255"/>
      <c r="F42" s="256"/>
      <c r="G42" s="257" t="s">
        <v>254</v>
      </c>
      <c r="H42" s="248">
        <v>13</v>
      </c>
      <c r="I42" s="271">
        <f t="shared" ref="I42:L44" si="2">I43</f>
        <v>131748</v>
      </c>
      <c r="J42" s="272">
        <f t="shared" si="2"/>
        <v>131748</v>
      </c>
      <c r="K42" s="271">
        <f t="shared" si="2"/>
        <v>131599.59</v>
      </c>
      <c r="L42" s="271">
        <f t="shared" si="2"/>
        <v>131599.59</v>
      </c>
    </row>
    <row r="43" spans="1:19" ht="27" hidden="1" customHeight="1" collapsed="1">
      <c r="A43" s="265">
        <v>2</v>
      </c>
      <c r="B43" s="260">
        <v>2</v>
      </c>
      <c r="C43" s="261">
        <v>1</v>
      </c>
      <c r="D43" s="262"/>
      <c r="E43" s="260"/>
      <c r="F43" s="263"/>
      <c r="G43" s="254" t="s">
        <v>254</v>
      </c>
      <c r="H43" s="248">
        <v>14</v>
      </c>
      <c r="I43" s="249">
        <f t="shared" si="2"/>
        <v>131748</v>
      </c>
      <c r="J43" s="250">
        <f t="shared" si="2"/>
        <v>131748</v>
      </c>
      <c r="K43" s="249">
        <f t="shared" si="2"/>
        <v>131599.59</v>
      </c>
      <c r="L43" s="250">
        <f t="shared" si="2"/>
        <v>131599.59</v>
      </c>
      <c r="Q43" s="264"/>
      <c r="S43" s="264"/>
    </row>
    <row r="44" spans="1:19" ht="15.75" hidden="1" customHeight="1" collapsed="1">
      <c r="A44" s="265">
        <v>2</v>
      </c>
      <c r="B44" s="260">
        <v>2</v>
      </c>
      <c r="C44" s="261">
        <v>1</v>
      </c>
      <c r="D44" s="262">
        <v>1</v>
      </c>
      <c r="E44" s="260"/>
      <c r="F44" s="263"/>
      <c r="G44" s="254" t="s">
        <v>254</v>
      </c>
      <c r="H44" s="248">
        <v>15</v>
      </c>
      <c r="I44" s="249">
        <f t="shared" si="2"/>
        <v>131748</v>
      </c>
      <c r="J44" s="250">
        <f t="shared" si="2"/>
        <v>131748</v>
      </c>
      <c r="K44" s="259">
        <f t="shared" si="2"/>
        <v>131599.59</v>
      </c>
      <c r="L44" s="259">
        <f t="shared" si="2"/>
        <v>131599.59</v>
      </c>
      <c r="Q44" s="264"/>
      <c r="R44" s="264"/>
    </row>
    <row r="45" spans="1:19" ht="24.75" hidden="1" customHeight="1" collapsed="1">
      <c r="A45" s="273">
        <v>2</v>
      </c>
      <c r="B45" s="274">
        <v>2</v>
      </c>
      <c r="C45" s="275">
        <v>1</v>
      </c>
      <c r="D45" s="276">
        <v>1</v>
      </c>
      <c r="E45" s="274">
        <v>1</v>
      </c>
      <c r="F45" s="277"/>
      <c r="G45" s="254" t="s">
        <v>254</v>
      </c>
      <c r="H45" s="248">
        <v>16</v>
      </c>
      <c r="I45" s="278">
        <f>SUM(I46:I60)</f>
        <v>131748</v>
      </c>
      <c r="J45" s="278">
        <f>SUM(J46:J60)</f>
        <v>131748</v>
      </c>
      <c r="K45" s="279">
        <f>SUM(K46:K60)</f>
        <v>131599.59</v>
      </c>
      <c r="L45" s="279">
        <f>SUM(L46:L60)</f>
        <v>131599.59</v>
      </c>
      <c r="Q45" s="264"/>
      <c r="R45" s="264"/>
    </row>
    <row r="46" spans="1:19" ht="15.75" customHeight="1">
      <c r="A46" s="265">
        <v>2</v>
      </c>
      <c r="B46" s="260">
        <v>2</v>
      </c>
      <c r="C46" s="261">
        <v>1</v>
      </c>
      <c r="D46" s="262">
        <v>1</v>
      </c>
      <c r="E46" s="260">
        <v>1</v>
      </c>
      <c r="F46" s="280">
        <v>1</v>
      </c>
      <c r="G46" s="262" t="s">
        <v>46</v>
      </c>
      <c r="H46" s="248">
        <v>17</v>
      </c>
      <c r="I46" s="267">
        <v>1794</v>
      </c>
      <c r="J46" s="267">
        <v>1794</v>
      </c>
      <c r="K46" s="267">
        <v>1794</v>
      </c>
      <c r="L46" s="267">
        <v>1794</v>
      </c>
      <c r="Q46" s="264"/>
      <c r="R46" s="264"/>
    </row>
    <row r="47" spans="1:19" ht="26.25" customHeight="1">
      <c r="A47" s="265">
        <v>2</v>
      </c>
      <c r="B47" s="260">
        <v>2</v>
      </c>
      <c r="C47" s="261">
        <v>1</v>
      </c>
      <c r="D47" s="262">
        <v>1</v>
      </c>
      <c r="E47" s="260">
        <v>1</v>
      </c>
      <c r="F47" s="263">
        <v>2</v>
      </c>
      <c r="G47" s="262" t="s">
        <v>255</v>
      </c>
      <c r="H47" s="248">
        <v>18</v>
      </c>
      <c r="I47" s="267">
        <v>800</v>
      </c>
      <c r="J47" s="267">
        <v>800</v>
      </c>
      <c r="K47" s="267">
        <v>784.24</v>
      </c>
      <c r="L47" s="267">
        <v>784.24</v>
      </c>
      <c r="Q47" s="264"/>
      <c r="R47" s="264"/>
    </row>
    <row r="48" spans="1:19" ht="21.75" customHeight="1">
      <c r="A48" s="265">
        <v>2</v>
      </c>
      <c r="B48" s="260">
        <v>2</v>
      </c>
      <c r="C48" s="261">
        <v>1</v>
      </c>
      <c r="D48" s="262">
        <v>1</v>
      </c>
      <c r="E48" s="260">
        <v>1</v>
      </c>
      <c r="F48" s="263">
        <v>5</v>
      </c>
      <c r="G48" s="262" t="s">
        <v>256</v>
      </c>
      <c r="H48" s="248">
        <v>19</v>
      </c>
      <c r="I48" s="267">
        <v>1961</v>
      </c>
      <c r="J48" s="267">
        <v>1961</v>
      </c>
      <c r="K48" s="267">
        <v>1960.92</v>
      </c>
      <c r="L48" s="267">
        <v>1960.92</v>
      </c>
      <c r="Q48" s="264"/>
      <c r="R48" s="264"/>
    </row>
    <row r="49" spans="1:19" ht="27" customHeight="1">
      <c r="A49" s="265">
        <v>2</v>
      </c>
      <c r="B49" s="260">
        <v>2</v>
      </c>
      <c r="C49" s="261">
        <v>1</v>
      </c>
      <c r="D49" s="262">
        <v>1</v>
      </c>
      <c r="E49" s="260">
        <v>1</v>
      </c>
      <c r="F49" s="263">
        <v>6</v>
      </c>
      <c r="G49" s="262" t="s">
        <v>257</v>
      </c>
      <c r="H49" s="248">
        <v>20</v>
      </c>
      <c r="I49" s="267">
        <v>14354</v>
      </c>
      <c r="J49" s="267">
        <v>14354</v>
      </c>
      <c r="K49" s="267">
        <v>14352.89</v>
      </c>
      <c r="L49" s="267">
        <v>14352.89</v>
      </c>
      <c r="Q49" s="264"/>
      <c r="R49" s="264"/>
    </row>
    <row r="50" spans="1:19" ht="26.25" hidden="1" customHeight="1" collapsed="1">
      <c r="A50" s="281">
        <v>2</v>
      </c>
      <c r="B50" s="255">
        <v>2</v>
      </c>
      <c r="C50" s="253">
        <v>1</v>
      </c>
      <c r="D50" s="254">
        <v>1</v>
      </c>
      <c r="E50" s="255">
        <v>1</v>
      </c>
      <c r="F50" s="256">
        <v>7</v>
      </c>
      <c r="G50" s="254" t="s">
        <v>258</v>
      </c>
      <c r="H50" s="248">
        <v>21</v>
      </c>
      <c r="I50" s="267">
        <v>0</v>
      </c>
      <c r="J50" s="267">
        <v>0</v>
      </c>
      <c r="K50" s="267">
        <v>0</v>
      </c>
      <c r="L50" s="267">
        <v>0</v>
      </c>
      <c r="Q50" s="264"/>
      <c r="R50" s="264"/>
    </row>
    <row r="51" spans="1:19" ht="15" customHeight="1">
      <c r="A51" s="265">
        <v>2</v>
      </c>
      <c r="B51" s="260">
        <v>2</v>
      </c>
      <c r="C51" s="261">
        <v>1</v>
      </c>
      <c r="D51" s="262">
        <v>1</v>
      </c>
      <c r="E51" s="260">
        <v>1</v>
      </c>
      <c r="F51" s="263">
        <v>11</v>
      </c>
      <c r="G51" s="262" t="s">
        <v>47</v>
      </c>
      <c r="H51" s="248">
        <v>22</v>
      </c>
      <c r="I51" s="268">
        <v>200</v>
      </c>
      <c r="J51" s="267">
        <v>200</v>
      </c>
      <c r="K51" s="267">
        <v>171</v>
      </c>
      <c r="L51" s="267">
        <v>171</v>
      </c>
      <c r="Q51" s="264"/>
      <c r="R51" s="264"/>
    </row>
    <row r="52" spans="1:19" ht="15.75" hidden="1" customHeight="1" collapsed="1">
      <c r="A52" s="273">
        <v>2</v>
      </c>
      <c r="B52" s="282">
        <v>2</v>
      </c>
      <c r="C52" s="283">
        <v>1</v>
      </c>
      <c r="D52" s="283">
        <v>1</v>
      </c>
      <c r="E52" s="283">
        <v>1</v>
      </c>
      <c r="F52" s="284">
        <v>12</v>
      </c>
      <c r="G52" s="285" t="s">
        <v>48</v>
      </c>
      <c r="H52" s="248">
        <v>23</v>
      </c>
      <c r="I52" s="286">
        <v>0</v>
      </c>
      <c r="J52" s="267">
        <v>0</v>
      </c>
      <c r="K52" s="267">
        <v>0</v>
      </c>
      <c r="L52" s="267">
        <v>0</v>
      </c>
      <c r="Q52" s="264"/>
      <c r="R52" s="264"/>
    </row>
    <row r="53" spans="1:19" ht="15.75" customHeight="1">
      <c r="A53" s="265">
        <v>2</v>
      </c>
      <c r="B53" s="260">
        <v>2</v>
      </c>
      <c r="C53" s="261">
        <v>1</v>
      </c>
      <c r="D53" s="261">
        <v>1</v>
      </c>
      <c r="E53" s="261">
        <v>1</v>
      </c>
      <c r="F53" s="263">
        <v>14</v>
      </c>
      <c r="G53" s="287" t="s">
        <v>259</v>
      </c>
      <c r="H53" s="248">
        <v>24</v>
      </c>
      <c r="I53" s="268">
        <v>1978</v>
      </c>
      <c r="J53" s="268">
        <v>1978</v>
      </c>
      <c r="K53" s="268">
        <v>1951.41</v>
      </c>
      <c r="L53" s="268">
        <v>1951.41</v>
      </c>
      <c r="Q53" s="264"/>
      <c r="R53" s="264"/>
    </row>
    <row r="54" spans="1:19" ht="27.75" customHeight="1">
      <c r="A54" s="265">
        <v>2</v>
      </c>
      <c r="B54" s="260">
        <v>2</v>
      </c>
      <c r="C54" s="261">
        <v>1</v>
      </c>
      <c r="D54" s="261">
        <v>1</v>
      </c>
      <c r="E54" s="261">
        <v>1</v>
      </c>
      <c r="F54" s="263">
        <v>15</v>
      </c>
      <c r="G54" s="262" t="s">
        <v>260</v>
      </c>
      <c r="H54" s="248">
        <v>25</v>
      </c>
      <c r="I54" s="268">
        <v>16100</v>
      </c>
      <c r="J54" s="267">
        <v>16100</v>
      </c>
      <c r="K54" s="267">
        <v>16082.68</v>
      </c>
      <c r="L54" s="267">
        <v>16082.68</v>
      </c>
      <c r="Q54" s="264"/>
      <c r="R54" s="264"/>
    </row>
    <row r="55" spans="1:19" ht="15.75" customHeight="1">
      <c r="A55" s="265">
        <v>2</v>
      </c>
      <c r="B55" s="260">
        <v>2</v>
      </c>
      <c r="C55" s="261">
        <v>1</v>
      </c>
      <c r="D55" s="261">
        <v>1</v>
      </c>
      <c r="E55" s="261">
        <v>1</v>
      </c>
      <c r="F55" s="263">
        <v>16</v>
      </c>
      <c r="G55" s="262" t="s">
        <v>49</v>
      </c>
      <c r="H55" s="248">
        <v>26</v>
      </c>
      <c r="I55" s="268">
        <v>1300</v>
      </c>
      <c r="J55" s="267">
        <v>1300</v>
      </c>
      <c r="K55" s="267">
        <v>1297</v>
      </c>
      <c r="L55" s="267">
        <v>1297</v>
      </c>
      <c r="Q55" s="264"/>
      <c r="R55" s="264"/>
    </row>
    <row r="56" spans="1:19" ht="27.75" hidden="1" customHeight="1" collapsed="1">
      <c r="A56" s="265">
        <v>2</v>
      </c>
      <c r="B56" s="260">
        <v>2</v>
      </c>
      <c r="C56" s="261">
        <v>1</v>
      </c>
      <c r="D56" s="261">
        <v>1</v>
      </c>
      <c r="E56" s="261">
        <v>1</v>
      </c>
      <c r="F56" s="263">
        <v>17</v>
      </c>
      <c r="G56" s="262" t="s">
        <v>261</v>
      </c>
      <c r="H56" s="248">
        <v>27</v>
      </c>
      <c r="I56" s="268">
        <v>0</v>
      </c>
      <c r="J56" s="268">
        <v>0</v>
      </c>
      <c r="K56" s="268">
        <v>0</v>
      </c>
      <c r="L56" s="268">
        <v>0</v>
      </c>
      <c r="Q56" s="264"/>
      <c r="R56" s="264"/>
    </row>
    <row r="57" spans="1:19" ht="14.25" customHeight="1">
      <c r="A57" s="265">
        <v>2</v>
      </c>
      <c r="B57" s="260">
        <v>2</v>
      </c>
      <c r="C57" s="261">
        <v>1</v>
      </c>
      <c r="D57" s="261">
        <v>1</v>
      </c>
      <c r="E57" s="261">
        <v>1</v>
      </c>
      <c r="F57" s="263">
        <v>20</v>
      </c>
      <c r="G57" s="262" t="s">
        <v>50</v>
      </c>
      <c r="H57" s="248">
        <v>28</v>
      </c>
      <c r="I57" s="268">
        <v>32643</v>
      </c>
      <c r="J57" s="267">
        <v>32643</v>
      </c>
      <c r="K57" s="267">
        <v>32640.95</v>
      </c>
      <c r="L57" s="267">
        <v>32640.95</v>
      </c>
      <c r="Q57" s="264"/>
      <c r="R57" s="264"/>
    </row>
    <row r="58" spans="1:19" ht="27.75" customHeight="1">
      <c r="A58" s="265">
        <v>2</v>
      </c>
      <c r="B58" s="260">
        <v>2</v>
      </c>
      <c r="C58" s="261">
        <v>1</v>
      </c>
      <c r="D58" s="261">
        <v>1</v>
      </c>
      <c r="E58" s="261">
        <v>1</v>
      </c>
      <c r="F58" s="263">
        <v>21</v>
      </c>
      <c r="G58" s="262" t="s">
        <v>51</v>
      </c>
      <c r="H58" s="248">
        <v>29</v>
      </c>
      <c r="I58" s="268">
        <v>1470</v>
      </c>
      <c r="J58" s="267">
        <v>1470</v>
      </c>
      <c r="K58" s="267">
        <v>1417.93</v>
      </c>
      <c r="L58" s="267">
        <v>1417.93</v>
      </c>
      <c r="Q58" s="264"/>
      <c r="R58" s="264"/>
    </row>
    <row r="59" spans="1:19" ht="12" hidden="1" customHeight="1" collapsed="1">
      <c r="A59" s="265">
        <v>2</v>
      </c>
      <c r="B59" s="260">
        <v>2</v>
      </c>
      <c r="C59" s="261">
        <v>1</v>
      </c>
      <c r="D59" s="261">
        <v>1</v>
      </c>
      <c r="E59" s="261">
        <v>1</v>
      </c>
      <c r="F59" s="263">
        <v>22</v>
      </c>
      <c r="G59" s="262" t="s">
        <v>52</v>
      </c>
      <c r="H59" s="248">
        <v>30</v>
      </c>
      <c r="I59" s="268">
        <v>0</v>
      </c>
      <c r="J59" s="267">
        <v>0</v>
      </c>
      <c r="K59" s="267">
        <v>0</v>
      </c>
      <c r="L59" s="267">
        <v>0</v>
      </c>
      <c r="Q59" s="264"/>
      <c r="R59" s="264"/>
    </row>
    <row r="60" spans="1:19" ht="15" customHeight="1">
      <c r="A60" s="265">
        <v>2</v>
      </c>
      <c r="B60" s="260">
        <v>2</v>
      </c>
      <c r="C60" s="261">
        <v>1</v>
      </c>
      <c r="D60" s="261">
        <v>1</v>
      </c>
      <c r="E60" s="261">
        <v>1</v>
      </c>
      <c r="F60" s="263">
        <v>30</v>
      </c>
      <c r="G60" s="262" t="s">
        <v>53</v>
      </c>
      <c r="H60" s="248">
        <v>31</v>
      </c>
      <c r="I60" s="268">
        <v>59148</v>
      </c>
      <c r="J60" s="267">
        <v>59148</v>
      </c>
      <c r="K60" s="267">
        <v>59146.57</v>
      </c>
      <c r="L60" s="267">
        <v>59146.57</v>
      </c>
      <c r="Q60" s="264"/>
      <c r="R60" s="264"/>
    </row>
    <row r="61" spans="1:19" ht="14.25" hidden="1" customHeight="1" collapsed="1">
      <c r="A61" s="288">
        <v>2</v>
      </c>
      <c r="B61" s="289">
        <v>3</v>
      </c>
      <c r="C61" s="252"/>
      <c r="D61" s="253"/>
      <c r="E61" s="253"/>
      <c r="F61" s="256"/>
      <c r="G61" s="290" t="s">
        <v>262</v>
      </c>
      <c r="H61" s="248">
        <v>32</v>
      </c>
      <c r="I61" s="271">
        <f>I62</f>
        <v>0</v>
      </c>
      <c r="J61" s="271">
        <f>J62</f>
        <v>0</v>
      </c>
      <c r="K61" s="271">
        <f>K62</f>
        <v>0</v>
      </c>
      <c r="L61" s="271">
        <f>L62</f>
        <v>0</v>
      </c>
    </row>
    <row r="62" spans="1:19" ht="13.5" hidden="1" customHeight="1" collapsed="1">
      <c r="A62" s="265">
        <v>2</v>
      </c>
      <c r="B62" s="260">
        <v>3</v>
      </c>
      <c r="C62" s="261">
        <v>1</v>
      </c>
      <c r="D62" s="261"/>
      <c r="E62" s="261"/>
      <c r="F62" s="263"/>
      <c r="G62" s="262" t="s">
        <v>263</v>
      </c>
      <c r="H62" s="248">
        <v>33</v>
      </c>
      <c r="I62" s="249">
        <f>SUM(I63+I68+I73)</f>
        <v>0</v>
      </c>
      <c r="J62" s="291">
        <f>SUM(J63+J68+J73)</f>
        <v>0</v>
      </c>
      <c r="K62" s="250">
        <f>SUM(K63+K68+K73)</f>
        <v>0</v>
      </c>
      <c r="L62" s="249">
        <f>SUM(L63+L68+L73)</f>
        <v>0</v>
      </c>
      <c r="Q62" s="264"/>
      <c r="S62" s="264"/>
    </row>
    <row r="63" spans="1:19" ht="15" hidden="1" customHeight="1" collapsed="1">
      <c r="A63" s="265">
        <v>2</v>
      </c>
      <c r="B63" s="260">
        <v>3</v>
      </c>
      <c r="C63" s="261">
        <v>1</v>
      </c>
      <c r="D63" s="261">
        <v>1</v>
      </c>
      <c r="E63" s="261"/>
      <c r="F63" s="263"/>
      <c r="G63" s="262" t="s">
        <v>264</v>
      </c>
      <c r="H63" s="248">
        <v>34</v>
      </c>
      <c r="I63" s="249">
        <f>I64</f>
        <v>0</v>
      </c>
      <c r="J63" s="291">
        <f>J64</f>
        <v>0</v>
      </c>
      <c r="K63" s="250">
        <f>K64</f>
        <v>0</v>
      </c>
      <c r="L63" s="249">
        <f>L64</f>
        <v>0</v>
      </c>
      <c r="Q63" s="264"/>
      <c r="R63" s="264"/>
    </row>
    <row r="64" spans="1:19" ht="13.5" hidden="1" customHeight="1" collapsed="1">
      <c r="A64" s="265">
        <v>2</v>
      </c>
      <c r="B64" s="260">
        <v>3</v>
      </c>
      <c r="C64" s="261">
        <v>1</v>
      </c>
      <c r="D64" s="261">
        <v>1</v>
      </c>
      <c r="E64" s="261">
        <v>1</v>
      </c>
      <c r="F64" s="263"/>
      <c r="G64" s="262" t="s">
        <v>264</v>
      </c>
      <c r="H64" s="248">
        <v>35</v>
      </c>
      <c r="I64" s="249">
        <f>SUM(I65:I67)</f>
        <v>0</v>
      </c>
      <c r="J64" s="291">
        <f>SUM(J65:J67)</f>
        <v>0</v>
      </c>
      <c r="K64" s="250">
        <f>SUM(K65:K67)</f>
        <v>0</v>
      </c>
      <c r="L64" s="249">
        <f>SUM(L65:L67)</f>
        <v>0</v>
      </c>
      <c r="Q64" s="264"/>
      <c r="R64" s="264"/>
    </row>
    <row r="65" spans="1:18" ht="25.5" hidden="1" customHeight="1" collapsed="1">
      <c r="A65" s="265">
        <v>2</v>
      </c>
      <c r="B65" s="260">
        <v>3</v>
      </c>
      <c r="C65" s="261">
        <v>1</v>
      </c>
      <c r="D65" s="261">
        <v>1</v>
      </c>
      <c r="E65" s="261">
        <v>1</v>
      </c>
      <c r="F65" s="263">
        <v>1</v>
      </c>
      <c r="G65" s="262" t="s">
        <v>265</v>
      </c>
      <c r="H65" s="248">
        <v>36</v>
      </c>
      <c r="I65" s="268">
        <v>0</v>
      </c>
      <c r="J65" s="268">
        <v>0</v>
      </c>
      <c r="K65" s="268">
        <v>0</v>
      </c>
      <c r="L65" s="268">
        <v>0</v>
      </c>
      <c r="Q65" s="264"/>
      <c r="R65" s="264"/>
    </row>
    <row r="66" spans="1:18" ht="19.5" hidden="1" customHeight="1" collapsed="1">
      <c r="A66" s="265">
        <v>2</v>
      </c>
      <c r="B66" s="255">
        <v>3</v>
      </c>
      <c r="C66" s="253">
        <v>1</v>
      </c>
      <c r="D66" s="253">
        <v>1</v>
      </c>
      <c r="E66" s="253">
        <v>1</v>
      </c>
      <c r="F66" s="256">
        <v>2</v>
      </c>
      <c r="G66" s="254" t="s">
        <v>266</v>
      </c>
      <c r="H66" s="248">
        <v>37</v>
      </c>
      <c r="I66" s="266">
        <v>0</v>
      </c>
      <c r="J66" s="266">
        <v>0</v>
      </c>
      <c r="K66" s="266">
        <v>0</v>
      </c>
      <c r="L66" s="266">
        <v>0</v>
      </c>
      <c r="Q66" s="264"/>
      <c r="R66" s="264"/>
    </row>
    <row r="67" spans="1:18" ht="16.5" hidden="1" customHeight="1" collapsed="1">
      <c r="A67" s="260">
        <v>2</v>
      </c>
      <c r="B67" s="261">
        <v>3</v>
      </c>
      <c r="C67" s="261">
        <v>1</v>
      </c>
      <c r="D67" s="261">
        <v>1</v>
      </c>
      <c r="E67" s="261">
        <v>1</v>
      </c>
      <c r="F67" s="263">
        <v>3</v>
      </c>
      <c r="G67" s="262" t="s">
        <v>267</v>
      </c>
      <c r="H67" s="248">
        <v>38</v>
      </c>
      <c r="I67" s="268">
        <v>0</v>
      </c>
      <c r="J67" s="268">
        <v>0</v>
      </c>
      <c r="K67" s="268">
        <v>0</v>
      </c>
      <c r="L67" s="268">
        <v>0</v>
      </c>
      <c r="Q67" s="264"/>
      <c r="R67" s="264"/>
    </row>
    <row r="68" spans="1:18" ht="29.25" hidden="1" customHeight="1" collapsed="1">
      <c r="A68" s="255">
        <v>2</v>
      </c>
      <c r="B68" s="253">
        <v>3</v>
      </c>
      <c r="C68" s="253">
        <v>1</v>
      </c>
      <c r="D68" s="253">
        <v>2</v>
      </c>
      <c r="E68" s="253"/>
      <c r="F68" s="256"/>
      <c r="G68" s="254" t="s">
        <v>268</v>
      </c>
      <c r="H68" s="248">
        <v>39</v>
      </c>
      <c r="I68" s="271">
        <f>I69</f>
        <v>0</v>
      </c>
      <c r="J68" s="292">
        <f>J69</f>
        <v>0</v>
      </c>
      <c r="K68" s="272">
        <f>K69</f>
        <v>0</v>
      </c>
      <c r="L68" s="272">
        <f>L69</f>
        <v>0</v>
      </c>
      <c r="Q68" s="264"/>
      <c r="R68" s="264"/>
    </row>
    <row r="69" spans="1:18" ht="27" hidden="1" customHeight="1" collapsed="1">
      <c r="A69" s="274">
        <v>2</v>
      </c>
      <c r="B69" s="275">
        <v>3</v>
      </c>
      <c r="C69" s="275">
        <v>1</v>
      </c>
      <c r="D69" s="275">
        <v>2</v>
      </c>
      <c r="E69" s="275">
        <v>1</v>
      </c>
      <c r="F69" s="277"/>
      <c r="G69" s="254" t="s">
        <v>268</v>
      </c>
      <c r="H69" s="248">
        <v>40</v>
      </c>
      <c r="I69" s="259">
        <f>SUM(I70:I72)</f>
        <v>0</v>
      </c>
      <c r="J69" s="293">
        <f>SUM(J70:J72)</f>
        <v>0</v>
      </c>
      <c r="K69" s="258">
        <f>SUM(K70:K72)</f>
        <v>0</v>
      </c>
      <c r="L69" s="250">
        <f>SUM(L70:L72)</f>
        <v>0</v>
      </c>
      <c r="Q69" s="264"/>
      <c r="R69" s="264"/>
    </row>
    <row r="70" spans="1:18" ht="27" hidden="1" customHeight="1" collapsed="1">
      <c r="A70" s="260">
        <v>2</v>
      </c>
      <c r="B70" s="261">
        <v>3</v>
      </c>
      <c r="C70" s="261">
        <v>1</v>
      </c>
      <c r="D70" s="261">
        <v>2</v>
      </c>
      <c r="E70" s="261">
        <v>1</v>
      </c>
      <c r="F70" s="263">
        <v>1</v>
      </c>
      <c r="G70" s="265" t="s">
        <v>265</v>
      </c>
      <c r="H70" s="248">
        <v>41</v>
      </c>
      <c r="I70" s="268">
        <v>0</v>
      </c>
      <c r="J70" s="268">
        <v>0</v>
      </c>
      <c r="K70" s="268">
        <v>0</v>
      </c>
      <c r="L70" s="268">
        <v>0</v>
      </c>
      <c r="Q70" s="264"/>
      <c r="R70" s="264"/>
    </row>
    <row r="71" spans="1:18" ht="16.5" hidden="1" customHeight="1" collapsed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3">
        <v>2</v>
      </c>
      <c r="G71" s="265" t="s">
        <v>266</v>
      </c>
      <c r="H71" s="248">
        <v>42</v>
      </c>
      <c r="I71" s="268">
        <v>0</v>
      </c>
      <c r="J71" s="268">
        <v>0</v>
      </c>
      <c r="K71" s="268">
        <v>0</v>
      </c>
      <c r="L71" s="268">
        <v>0</v>
      </c>
      <c r="Q71" s="264"/>
      <c r="R71" s="264"/>
    </row>
    <row r="72" spans="1:18" ht="15" hidden="1" customHeight="1" collapsed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3">
        <v>3</v>
      </c>
      <c r="G72" s="265" t="s">
        <v>267</v>
      </c>
      <c r="H72" s="248">
        <v>43</v>
      </c>
      <c r="I72" s="268">
        <v>0</v>
      </c>
      <c r="J72" s="268">
        <v>0</v>
      </c>
      <c r="K72" s="268">
        <v>0</v>
      </c>
      <c r="L72" s="268">
        <v>0</v>
      </c>
      <c r="Q72" s="264"/>
      <c r="R72" s="264"/>
    </row>
    <row r="73" spans="1:18" ht="27.75" hidden="1" customHeight="1" collapsed="1">
      <c r="A73" s="260">
        <v>2</v>
      </c>
      <c r="B73" s="261">
        <v>3</v>
      </c>
      <c r="C73" s="261">
        <v>1</v>
      </c>
      <c r="D73" s="261">
        <v>3</v>
      </c>
      <c r="E73" s="261"/>
      <c r="F73" s="263"/>
      <c r="G73" s="265" t="s">
        <v>269</v>
      </c>
      <c r="H73" s="248">
        <v>44</v>
      </c>
      <c r="I73" s="249">
        <f>I74</f>
        <v>0</v>
      </c>
      <c r="J73" s="291">
        <f>J74</f>
        <v>0</v>
      </c>
      <c r="K73" s="250">
        <f>K74</f>
        <v>0</v>
      </c>
      <c r="L73" s="250">
        <f>L74</f>
        <v>0</v>
      </c>
      <c r="Q73" s="264"/>
      <c r="R73" s="264"/>
    </row>
    <row r="74" spans="1:18" ht="26.25" hidden="1" customHeight="1" collapsed="1">
      <c r="A74" s="260">
        <v>2</v>
      </c>
      <c r="B74" s="261">
        <v>3</v>
      </c>
      <c r="C74" s="261">
        <v>1</v>
      </c>
      <c r="D74" s="261">
        <v>3</v>
      </c>
      <c r="E74" s="261">
        <v>1</v>
      </c>
      <c r="F74" s="263"/>
      <c r="G74" s="265" t="s">
        <v>270</v>
      </c>
      <c r="H74" s="248">
        <v>45</v>
      </c>
      <c r="I74" s="249">
        <f>SUM(I75:I77)</f>
        <v>0</v>
      </c>
      <c r="J74" s="291">
        <f>SUM(J75:J77)</f>
        <v>0</v>
      </c>
      <c r="K74" s="250">
        <f>SUM(K75:K77)</f>
        <v>0</v>
      </c>
      <c r="L74" s="250">
        <f>SUM(L75:L77)</f>
        <v>0</v>
      </c>
      <c r="Q74" s="264"/>
      <c r="R74" s="264"/>
    </row>
    <row r="75" spans="1:18" ht="15" hidden="1" customHeight="1" collapsed="1">
      <c r="A75" s="255">
        <v>2</v>
      </c>
      <c r="B75" s="253">
        <v>3</v>
      </c>
      <c r="C75" s="253">
        <v>1</v>
      </c>
      <c r="D75" s="253">
        <v>3</v>
      </c>
      <c r="E75" s="253">
        <v>1</v>
      </c>
      <c r="F75" s="256">
        <v>1</v>
      </c>
      <c r="G75" s="281" t="s">
        <v>271</v>
      </c>
      <c r="H75" s="248">
        <v>46</v>
      </c>
      <c r="I75" s="266">
        <v>0</v>
      </c>
      <c r="J75" s="266">
        <v>0</v>
      </c>
      <c r="K75" s="266">
        <v>0</v>
      </c>
      <c r="L75" s="266">
        <v>0</v>
      </c>
      <c r="Q75" s="264"/>
      <c r="R75" s="264"/>
    </row>
    <row r="76" spans="1:18" ht="16.5" hidden="1" customHeight="1" collapsed="1">
      <c r="A76" s="260">
        <v>2</v>
      </c>
      <c r="B76" s="261">
        <v>3</v>
      </c>
      <c r="C76" s="261">
        <v>1</v>
      </c>
      <c r="D76" s="261">
        <v>3</v>
      </c>
      <c r="E76" s="261">
        <v>1</v>
      </c>
      <c r="F76" s="263">
        <v>2</v>
      </c>
      <c r="G76" s="265" t="s">
        <v>272</v>
      </c>
      <c r="H76" s="248">
        <v>47</v>
      </c>
      <c r="I76" s="268">
        <v>0</v>
      </c>
      <c r="J76" s="268">
        <v>0</v>
      </c>
      <c r="K76" s="268">
        <v>0</v>
      </c>
      <c r="L76" s="268">
        <v>0</v>
      </c>
      <c r="Q76" s="264"/>
      <c r="R76" s="264"/>
    </row>
    <row r="77" spans="1:18" ht="17.25" hidden="1" customHeight="1" collapsed="1">
      <c r="A77" s="255">
        <v>2</v>
      </c>
      <c r="B77" s="253">
        <v>3</v>
      </c>
      <c r="C77" s="253">
        <v>1</v>
      </c>
      <c r="D77" s="253">
        <v>3</v>
      </c>
      <c r="E77" s="253">
        <v>1</v>
      </c>
      <c r="F77" s="256">
        <v>3</v>
      </c>
      <c r="G77" s="281" t="s">
        <v>273</v>
      </c>
      <c r="H77" s="248">
        <v>48</v>
      </c>
      <c r="I77" s="266">
        <v>0</v>
      </c>
      <c r="J77" s="266">
        <v>0</v>
      </c>
      <c r="K77" s="266">
        <v>0</v>
      </c>
      <c r="L77" s="266">
        <v>0</v>
      </c>
      <c r="Q77" s="264"/>
      <c r="R77" s="264"/>
    </row>
    <row r="78" spans="1:18" ht="12.75" hidden="1" customHeight="1" collapsed="1">
      <c r="A78" s="255">
        <v>2</v>
      </c>
      <c r="B78" s="253">
        <v>3</v>
      </c>
      <c r="C78" s="253">
        <v>2</v>
      </c>
      <c r="D78" s="253"/>
      <c r="E78" s="253"/>
      <c r="F78" s="256"/>
      <c r="G78" s="281" t="s">
        <v>274</v>
      </c>
      <c r="H78" s="248">
        <v>49</v>
      </c>
      <c r="I78" s="249">
        <f t="shared" ref="I78:L79" si="3">I79</f>
        <v>0</v>
      </c>
      <c r="J78" s="249">
        <f t="shared" si="3"/>
        <v>0</v>
      </c>
      <c r="K78" s="249">
        <f t="shared" si="3"/>
        <v>0</v>
      </c>
      <c r="L78" s="249">
        <f t="shared" si="3"/>
        <v>0</v>
      </c>
    </row>
    <row r="79" spans="1:18" ht="12" hidden="1" customHeight="1" collapsed="1">
      <c r="A79" s="255">
        <v>2</v>
      </c>
      <c r="B79" s="253">
        <v>3</v>
      </c>
      <c r="C79" s="253">
        <v>2</v>
      </c>
      <c r="D79" s="253">
        <v>1</v>
      </c>
      <c r="E79" s="253"/>
      <c r="F79" s="256"/>
      <c r="G79" s="281" t="s">
        <v>274</v>
      </c>
      <c r="H79" s="248">
        <v>50</v>
      </c>
      <c r="I79" s="249">
        <f t="shared" si="3"/>
        <v>0</v>
      </c>
      <c r="J79" s="249">
        <f t="shared" si="3"/>
        <v>0</v>
      </c>
      <c r="K79" s="249">
        <f t="shared" si="3"/>
        <v>0</v>
      </c>
      <c r="L79" s="249">
        <f t="shared" si="3"/>
        <v>0</v>
      </c>
    </row>
    <row r="80" spans="1:18" ht="15.75" hidden="1" customHeight="1" collapsed="1">
      <c r="A80" s="255">
        <v>2</v>
      </c>
      <c r="B80" s="253">
        <v>3</v>
      </c>
      <c r="C80" s="253">
        <v>2</v>
      </c>
      <c r="D80" s="253">
        <v>1</v>
      </c>
      <c r="E80" s="253">
        <v>1</v>
      </c>
      <c r="F80" s="256"/>
      <c r="G80" s="281" t="s">
        <v>274</v>
      </c>
      <c r="H80" s="248">
        <v>51</v>
      </c>
      <c r="I80" s="249">
        <f>SUM(I81)</f>
        <v>0</v>
      </c>
      <c r="J80" s="249">
        <f>SUM(J81)</f>
        <v>0</v>
      </c>
      <c r="K80" s="249">
        <f>SUM(K81)</f>
        <v>0</v>
      </c>
      <c r="L80" s="249">
        <f>SUM(L81)</f>
        <v>0</v>
      </c>
    </row>
    <row r="81" spans="1:12" ht="13.5" hidden="1" customHeight="1" collapsed="1">
      <c r="A81" s="255">
        <v>2</v>
      </c>
      <c r="B81" s="253">
        <v>3</v>
      </c>
      <c r="C81" s="253">
        <v>2</v>
      </c>
      <c r="D81" s="253">
        <v>1</v>
      </c>
      <c r="E81" s="253">
        <v>1</v>
      </c>
      <c r="F81" s="256">
        <v>1</v>
      </c>
      <c r="G81" s="281" t="s">
        <v>274</v>
      </c>
      <c r="H81" s="248">
        <v>52</v>
      </c>
      <c r="I81" s="268">
        <v>0</v>
      </c>
      <c r="J81" s="268">
        <v>0</v>
      </c>
      <c r="K81" s="268">
        <v>0</v>
      </c>
      <c r="L81" s="268">
        <v>0</v>
      </c>
    </row>
    <row r="82" spans="1:12" ht="16.5" hidden="1" customHeight="1" collapsed="1">
      <c r="A82" s="244">
        <v>2</v>
      </c>
      <c r="B82" s="245">
        <v>4</v>
      </c>
      <c r="C82" s="245"/>
      <c r="D82" s="245"/>
      <c r="E82" s="245"/>
      <c r="F82" s="247"/>
      <c r="G82" s="294" t="s">
        <v>275</v>
      </c>
      <c r="H82" s="248">
        <v>53</v>
      </c>
      <c r="I82" s="249">
        <f t="shared" ref="I82:L84" si="4">I83</f>
        <v>0</v>
      </c>
      <c r="J82" s="291">
        <f t="shared" si="4"/>
        <v>0</v>
      </c>
      <c r="K82" s="250">
        <f t="shared" si="4"/>
        <v>0</v>
      </c>
      <c r="L82" s="250">
        <f t="shared" si="4"/>
        <v>0</v>
      </c>
    </row>
    <row r="83" spans="1:12" ht="15.75" hidden="1" customHeight="1" collapsed="1">
      <c r="A83" s="260">
        <v>2</v>
      </c>
      <c r="B83" s="261">
        <v>4</v>
      </c>
      <c r="C83" s="261">
        <v>1</v>
      </c>
      <c r="D83" s="261"/>
      <c r="E83" s="261"/>
      <c r="F83" s="263"/>
      <c r="G83" s="265" t="s">
        <v>276</v>
      </c>
      <c r="H83" s="248">
        <v>54</v>
      </c>
      <c r="I83" s="249">
        <f t="shared" si="4"/>
        <v>0</v>
      </c>
      <c r="J83" s="291">
        <f t="shared" si="4"/>
        <v>0</v>
      </c>
      <c r="K83" s="250">
        <f t="shared" si="4"/>
        <v>0</v>
      </c>
      <c r="L83" s="250">
        <f t="shared" si="4"/>
        <v>0</v>
      </c>
    </row>
    <row r="84" spans="1:12" ht="17.25" hidden="1" customHeight="1" collapsed="1">
      <c r="A84" s="260">
        <v>2</v>
      </c>
      <c r="B84" s="261">
        <v>4</v>
      </c>
      <c r="C84" s="261">
        <v>1</v>
      </c>
      <c r="D84" s="261">
        <v>1</v>
      </c>
      <c r="E84" s="261"/>
      <c r="F84" s="263"/>
      <c r="G84" s="265" t="s">
        <v>276</v>
      </c>
      <c r="H84" s="248">
        <v>55</v>
      </c>
      <c r="I84" s="249">
        <f t="shared" si="4"/>
        <v>0</v>
      </c>
      <c r="J84" s="291">
        <f t="shared" si="4"/>
        <v>0</v>
      </c>
      <c r="K84" s="250">
        <f t="shared" si="4"/>
        <v>0</v>
      </c>
      <c r="L84" s="250">
        <f t="shared" si="4"/>
        <v>0</v>
      </c>
    </row>
    <row r="85" spans="1:12" ht="18" hidden="1" customHeight="1" collapsed="1">
      <c r="A85" s="260">
        <v>2</v>
      </c>
      <c r="B85" s="261">
        <v>4</v>
      </c>
      <c r="C85" s="261">
        <v>1</v>
      </c>
      <c r="D85" s="261">
        <v>1</v>
      </c>
      <c r="E85" s="261">
        <v>1</v>
      </c>
      <c r="F85" s="263"/>
      <c r="G85" s="265" t="s">
        <v>276</v>
      </c>
      <c r="H85" s="248">
        <v>56</v>
      </c>
      <c r="I85" s="249">
        <f>SUM(I86:I88)</f>
        <v>0</v>
      </c>
      <c r="J85" s="291">
        <f>SUM(J86:J88)</f>
        <v>0</v>
      </c>
      <c r="K85" s="250">
        <f>SUM(K86:K88)</f>
        <v>0</v>
      </c>
      <c r="L85" s="250">
        <f>SUM(L86:L88)</f>
        <v>0</v>
      </c>
    </row>
    <row r="86" spans="1:12" ht="14.25" hidden="1" customHeight="1" collapsed="1">
      <c r="A86" s="260">
        <v>2</v>
      </c>
      <c r="B86" s="261">
        <v>4</v>
      </c>
      <c r="C86" s="261">
        <v>1</v>
      </c>
      <c r="D86" s="261">
        <v>1</v>
      </c>
      <c r="E86" s="261">
        <v>1</v>
      </c>
      <c r="F86" s="263">
        <v>1</v>
      </c>
      <c r="G86" s="265" t="s">
        <v>277</v>
      </c>
      <c r="H86" s="248">
        <v>57</v>
      </c>
      <c r="I86" s="268">
        <v>0</v>
      </c>
      <c r="J86" s="268">
        <v>0</v>
      </c>
      <c r="K86" s="268">
        <v>0</v>
      </c>
      <c r="L86" s="268">
        <v>0</v>
      </c>
    </row>
    <row r="87" spans="1:12" ht="13.5" hidden="1" customHeight="1" collapsed="1">
      <c r="A87" s="260">
        <v>2</v>
      </c>
      <c r="B87" s="260">
        <v>4</v>
      </c>
      <c r="C87" s="260">
        <v>1</v>
      </c>
      <c r="D87" s="261">
        <v>1</v>
      </c>
      <c r="E87" s="261">
        <v>1</v>
      </c>
      <c r="F87" s="295">
        <v>2</v>
      </c>
      <c r="G87" s="262" t="s">
        <v>278</v>
      </c>
      <c r="H87" s="248">
        <v>58</v>
      </c>
      <c r="I87" s="268">
        <v>0</v>
      </c>
      <c r="J87" s="268">
        <v>0</v>
      </c>
      <c r="K87" s="268">
        <v>0</v>
      </c>
      <c r="L87" s="268">
        <v>0</v>
      </c>
    </row>
    <row r="88" spans="1:12" hidden="1" collapsed="1">
      <c r="A88" s="260">
        <v>2</v>
      </c>
      <c r="B88" s="261">
        <v>4</v>
      </c>
      <c r="C88" s="260">
        <v>1</v>
      </c>
      <c r="D88" s="261">
        <v>1</v>
      </c>
      <c r="E88" s="261">
        <v>1</v>
      </c>
      <c r="F88" s="295">
        <v>3</v>
      </c>
      <c r="G88" s="262" t="s">
        <v>279</v>
      </c>
      <c r="H88" s="248">
        <v>59</v>
      </c>
      <c r="I88" s="268">
        <v>0</v>
      </c>
      <c r="J88" s="268">
        <v>0</v>
      </c>
      <c r="K88" s="268">
        <v>0</v>
      </c>
      <c r="L88" s="268">
        <v>0</v>
      </c>
    </row>
    <row r="89" spans="1:12" hidden="1" collapsed="1">
      <c r="A89" s="244">
        <v>2</v>
      </c>
      <c r="B89" s="245">
        <v>5</v>
      </c>
      <c r="C89" s="244"/>
      <c r="D89" s="245"/>
      <c r="E89" s="245"/>
      <c r="F89" s="296"/>
      <c r="G89" s="246" t="s">
        <v>280</v>
      </c>
      <c r="H89" s="248">
        <v>60</v>
      </c>
      <c r="I89" s="249">
        <f>SUM(I90+I95+I100)</f>
        <v>0</v>
      </c>
      <c r="J89" s="291">
        <f>SUM(J90+J95+J100)</f>
        <v>0</v>
      </c>
      <c r="K89" s="250">
        <f>SUM(K90+K95+K100)</f>
        <v>0</v>
      </c>
      <c r="L89" s="250">
        <f>SUM(L90+L95+L100)</f>
        <v>0</v>
      </c>
    </row>
    <row r="90" spans="1:12" hidden="1" collapsed="1">
      <c r="A90" s="255">
        <v>2</v>
      </c>
      <c r="B90" s="253">
        <v>5</v>
      </c>
      <c r="C90" s="255">
        <v>1</v>
      </c>
      <c r="D90" s="253"/>
      <c r="E90" s="253"/>
      <c r="F90" s="297"/>
      <c r="G90" s="254" t="s">
        <v>281</v>
      </c>
      <c r="H90" s="248">
        <v>61</v>
      </c>
      <c r="I90" s="271">
        <f t="shared" ref="I90:L91" si="5">I91</f>
        <v>0</v>
      </c>
      <c r="J90" s="292">
        <f t="shared" si="5"/>
        <v>0</v>
      </c>
      <c r="K90" s="272">
        <f t="shared" si="5"/>
        <v>0</v>
      </c>
      <c r="L90" s="272">
        <f t="shared" si="5"/>
        <v>0</v>
      </c>
    </row>
    <row r="91" spans="1:12" hidden="1" collapsed="1">
      <c r="A91" s="260">
        <v>2</v>
      </c>
      <c r="B91" s="261">
        <v>5</v>
      </c>
      <c r="C91" s="260">
        <v>1</v>
      </c>
      <c r="D91" s="261">
        <v>1</v>
      </c>
      <c r="E91" s="261"/>
      <c r="F91" s="295"/>
      <c r="G91" s="262" t="s">
        <v>281</v>
      </c>
      <c r="H91" s="248">
        <v>62</v>
      </c>
      <c r="I91" s="249">
        <f t="shared" si="5"/>
        <v>0</v>
      </c>
      <c r="J91" s="291">
        <f t="shared" si="5"/>
        <v>0</v>
      </c>
      <c r="K91" s="250">
        <f t="shared" si="5"/>
        <v>0</v>
      </c>
      <c r="L91" s="250">
        <f t="shared" si="5"/>
        <v>0</v>
      </c>
    </row>
    <row r="92" spans="1:12" hidden="1" collapsed="1">
      <c r="A92" s="260">
        <v>2</v>
      </c>
      <c r="B92" s="261">
        <v>5</v>
      </c>
      <c r="C92" s="260">
        <v>1</v>
      </c>
      <c r="D92" s="261">
        <v>1</v>
      </c>
      <c r="E92" s="261">
        <v>1</v>
      </c>
      <c r="F92" s="295"/>
      <c r="G92" s="262" t="s">
        <v>281</v>
      </c>
      <c r="H92" s="248">
        <v>63</v>
      </c>
      <c r="I92" s="249">
        <f>SUM(I93:I94)</f>
        <v>0</v>
      </c>
      <c r="J92" s="291">
        <f>SUM(J93:J94)</f>
        <v>0</v>
      </c>
      <c r="K92" s="250">
        <f>SUM(K93:K94)</f>
        <v>0</v>
      </c>
      <c r="L92" s="250">
        <f>SUM(L93:L94)</f>
        <v>0</v>
      </c>
    </row>
    <row r="93" spans="1:12" ht="25.5" hidden="1" customHeight="1" collapsed="1">
      <c r="A93" s="260">
        <v>2</v>
      </c>
      <c r="B93" s="261">
        <v>5</v>
      </c>
      <c r="C93" s="260">
        <v>1</v>
      </c>
      <c r="D93" s="261">
        <v>1</v>
      </c>
      <c r="E93" s="261">
        <v>1</v>
      </c>
      <c r="F93" s="295">
        <v>1</v>
      </c>
      <c r="G93" s="262" t="s">
        <v>282</v>
      </c>
      <c r="H93" s="248">
        <v>64</v>
      </c>
      <c r="I93" s="268">
        <v>0</v>
      </c>
      <c r="J93" s="268">
        <v>0</v>
      </c>
      <c r="K93" s="268">
        <v>0</v>
      </c>
      <c r="L93" s="268">
        <v>0</v>
      </c>
    </row>
    <row r="94" spans="1:12" ht="15.75" hidden="1" customHeight="1" collapsed="1">
      <c r="A94" s="260">
        <v>2</v>
      </c>
      <c r="B94" s="261">
        <v>5</v>
      </c>
      <c r="C94" s="260">
        <v>1</v>
      </c>
      <c r="D94" s="261">
        <v>1</v>
      </c>
      <c r="E94" s="261">
        <v>1</v>
      </c>
      <c r="F94" s="295">
        <v>2</v>
      </c>
      <c r="G94" s="262" t="s">
        <v>283</v>
      </c>
      <c r="H94" s="248">
        <v>65</v>
      </c>
      <c r="I94" s="268">
        <v>0</v>
      </c>
      <c r="J94" s="268">
        <v>0</v>
      </c>
      <c r="K94" s="268">
        <v>0</v>
      </c>
      <c r="L94" s="268">
        <v>0</v>
      </c>
    </row>
    <row r="95" spans="1:12" ht="12" hidden="1" customHeight="1" collapsed="1">
      <c r="A95" s="260">
        <v>2</v>
      </c>
      <c r="B95" s="261">
        <v>5</v>
      </c>
      <c r="C95" s="260">
        <v>2</v>
      </c>
      <c r="D95" s="261"/>
      <c r="E95" s="261"/>
      <c r="F95" s="295"/>
      <c r="G95" s="262" t="s">
        <v>284</v>
      </c>
      <c r="H95" s="248">
        <v>66</v>
      </c>
      <c r="I95" s="249">
        <f t="shared" ref="I95:L96" si="6">I96</f>
        <v>0</v>
      </c>
      <c r="J95" s="291">
        <f t="shared" si="6"/>
        <v>0</v>
      </c>
      <c r="K95" s="250">
        <f t="shared" si="6"/>
        <v>0</v>
      </c>
      <c r="L95" s="249">
        <f t="shared" si="6"/>
        <v>0</v>
      </c>
    </row>
    <row r="96" spans="1:12" ht="15.75" hidden="1" customHeight="1" collapsed="1">
      <c r="A96" s="265">
        <v>2</v>
      </c>
      <c r="B96" s="260">
        <v>5</v>
      </c>
      <c r="C96" s="261">
        <v>2</v>
      </c>
      <c r="D96" s="262">
        <v>1</v>
      </c>
      <c r="E96" s="260"/>
      <c r="F96" s="295"/>
      <c r="G96" s="262" t="s">
        <v>284</v>
      </c>
      <c r="H96" s="248">
        <v>67</v>
      </c>
      <c r="I96" s="249">
        <f t="shared" si="6"/>
        <v>0</v>
      </c>
      <c r="J96" s="291">
        <f t="shared" si="6"/>
        <v>0</v>
      </c>
      <c r="K96" s="250">
        <f t="shared" si="6"/>
        <v>0</v>
      </c>
      <c r="L96" s="249">
        <f t="shared" si="6"/>
        <v>0</v>
      </c>
    </row>
    <row r="97" spans="1:12" ht="15" hidden="1" customHeight="1" collapsed="1">
      <c r="A97" s="265">
        <v>2</v>
      </c>
      <c r="B97" s="260">
        <v>5</v>
      </c>
      <c r="C97" s="261">
        <v>2</v>
      </c>
      <c r="D97" s="262">
        <v>1</v>
      </c>
      <c r="E97" s="260">
        <v>1</v>
      </c>
      <c r="F97" s="295"/>
      <c r="G97" s="262" t="s">
        <v>284</v>
      </c>
      <c r="H97" s="248">
        <v>68</v>
      </c>
      <c r="I97" s="249">
        <f>SUM(I98:I99)</f>
        <v>0</v>
      </c>
      <c r="J97" s="291">
        <f>SUM(J98:J99)</f>
        <v>0</v>
      </c>
      <c r="K97" s="250">
        <f>SUM(K98:K99)</f>
        <v>0</v>
      </c>
      <c r="L97" s="249">
        <f>SUM(L98:L99)</f>
        <v>0</v>
      </c>
    </row>
    <row r="98" spans="1:12" ht="25.5" hidden="1" customHeight="1" collapsed="1">
      <c r="A98" s="265">
        <v>2</v>
      </c>
      <c r="B98" s="260">
        <v>5</v>
      </c>
      <c r="C98" s="261">
        <v>2</v>
      </c>
      <c r="D98" s="262">
        <v>1</v>
      </c>
      <c r="E98" s="260">
        <v>1</v>
      </c>
      <c r="F98" s="295">
        <v>1</v>
      </c>
      <c r="G98" s="262" t="s">
        <v>285</v>
      </c>
      <c r="H98" s="248">
        <v>69</v>
      </c>
      <c r="I98" s="268">
        <v>0</v>
      </c>
      <c r="J98" s="268">
        <v>0</v>
      </c>
      <c r="K98" s="268">
        <v>0</v>
      </c>
      <c r="L98" s="268">
        <v>0</v>
      </c>
    </row>
    <row r="99" spans="1:12" ht="25.5" hidden="1" customHeight="1" collapsed="1">
      <c r="A99" s="265">
        <v>2</v>
      </c>
      <c r="B99" s="260">
        <v>5</v>
      </c>
      <c r="C99" s="261">
        <v>2</v>
      </c>
      <c r="D99" s="262">
        <v>1</v>
      </c>
      <c r="E99" s="260">
        <v>1</v>
      </c>
      <c r="F99" s="295">
        <v>2</v>
      </c>
      <c r="G99" s="262" t="s">
        <v>286</v>
      </c>
      <c r="H99" s="248">
        <v>70</v>
      </c>
      <c r="I99" s="268">
        <v>0</v>
      </c>
      <c r="J99" s="268">
        <v>0</v>
      </c>
      <c r="K99" s="268">
        <v>0</v>
      </c>
      <c r="L99" s="268">
        <v>0</v>
      </c>
    </row>
    <row r="100" spans="1:12" ht="28.5" hidden="1" customHeight="1" collapsed="1">
      <c r="A100" s="265">
        <v>2</v>
      </c>
      <c r="B100" s="260">
        <v>5</v>
      </c>
      <c r="C100" s="261">
        <v>3</v>
      </c>
      <c r="D100" s="262"/>
      <c r="E100" s="260"/>
      <c r="F100" s="295"/>
      <c r="G100" s="262" t="s">
        <v>287</v>
      </c>
      <c r="H100" s="248">
        <v>71</v>
      </c>
      <c r="I100" s="249">
        <f t="shared" ref="I100:L101" si="7">I101</f>
        <v>0</v>
      </c>
      <c r="J100" s="291">
        <f t="shared" si="7"/>
        <v>0</v>
      </c>
      <c r="K100" s="250">
        <f t="shared" si="7"/>
        <v>0</v>
      </c>
      <c r="L100" s="249">
        <f t="shared" si="7"/>
        <v>0</v>
      </c>
    </row>
    <row r="101" spans="1:12" ht="27" hidden="1" customHeight="1" collapsed="1">
      <c r="A101" s="265">
        <v>2</v>
      </c>
      <c r="B101" s="260">
        <v>5</v>
      </c>
      <c r="C101" s="261">
        <v>3</v>
      </c>
      <c r="D101" s="262">
        <v>1</v>
      </c>
      <c r="E101" s="260"/>
      <c r="F101" s="295"/>
      <c r="G101" s="262" t="s">
        <v>288</v>
      </c>
      <c r="H101" s="248">
        <v>72</v>
      </c>
      <c r="I101" s="249">
        <f t="shared" si="7"/>
        <v>0</v>
      </c>
      <c r="J101" s="291">
        <f t="shared" si="7"/>
        <v>0</v>
      </c>
      <c r="K101" s="250">
        <f t="shared" si="7"/>
        <v>0</v>
      </c>
      <c r="L101" s="249">
        <f t="shared" si="7"/>
        <v>0</v>
      </c>
    </row>
    <row r="102" spans="1:12" ht="30" hidden="1" customHeight="1" collapsed="1">
      <c r="A102" s="273">
        <v>2</v>
      </c>
      <c r="B102" s="274">
        <v>5</v>
      </c>
      <c r="C102" s="275">
        <v>3</v>
      </c>
      <c r="D102" s="276">
        <v>1</v>
      </c>
      <c r="E102" s="274">
        <v>1</v>
      </c>
      <c r="F102" s="298"/>
      <c r="G102" s="276" t="s">
        <v>288</v>
      </c>
      <c r="H102" s="248">
        <v>73</v>
      </c>
      <c r="I102" s="259">
        <f>SUM(I103:I104)</f>
        <v>0</v>
      </c>
      <c r="J102" s="293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hidden="1" customHeight="1" collapsed="1">
      <c r="A103" s="265">
        <v>2</v>
      </c>
      <c r="B103" s="260">
        <v>5</v>
      </c>
      <c r="C103" s="261">
        <v>3</v>
      </c>
      <c r="D103" s="262">
        <v>1</v>
      </c>
      <c r="E103" s="260">
        <v>1</v>
      </c>
      <c r="F103" s="295">
        <v>1</v>
      </c>
      <c r="G103" s="262" t="s">
        <v>288</v>
      </c>
      <c r="H103" s="248">
        <v>74</v>
      </c>
      <c r="I103" s="268">
        <v>0</v>
      </c>
      <c r="J103" s="268">
        <v>0</v>
      </c>
      <c r="K103" s="268">
        <v>0</v>
      </c>
      <c r="L103" s="268">
        <v>0</v>
      </c>
    </row>
    <row r="104" spans="1:12" ht="26.25" hidden="1" customHeight="1" collapsed="1">
      <c r="A104" s="273">
        <v>2</v>
      </c>
      <c r="B104" s="274">
        <v>5</v>
      </c>
      <c r="C104" s="275">
        <v>3</v>
      </c>
      <c r="D104" s="276">
        <v>1</v>
      </c>
      <c r="E104" s="274">
        <v>1</v>
      </c>
      <c r="F104" s="298">
        <v>2</v>
      </c>
      <c r="G104" s="276" t="s">
        <v>289</v>
      </c>
      <c r="H104" s="248">
        <v>75</v>
      </c>
      <c r="I104" s="268">
        <v>0</v>
      </c>
      <c r="J104" s="268">
        <v>0</v>
      </c>
      <c r="K104" s="268">
        <v>0</v>
      </c>
      <c r="L104" s="268">
        <v>0</v>
      </c>
    </row>
    <row r="105" spans="1:12" ht="27.75" hidden="1" customHeight="1" collapsed="1">
      <c r="A105" s="273">
        <v>2</v>
      </c>
      <c r="B105" s="274">
        <v>5</v>
      </c>
      <c r="C105" s="275">
        <v>3</v>
      </c>
      <c r="D105" s="276">
        <v>2</v>
      </c>
      <c r="E105" s="274"/>
      <c r="F105" s="298"/>
      <c r="G105" s="276" t="s">
        <v>290</v>
      </c>
      <c r="H105" s="248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hidden="1" customHeight="1" collapsed="1">
      <c r="A106" s="273">
        <v>2</v>
      </c>
      <c r="B106" s="274">
        <v>5</v>
      </c>
      <c r="C106" s="275">
        <v>3</v>
      </c>
      <c r="D106" s="276">
        <v>2</v>
      </c>
      <c r="E106" s="274">
        <v>1</v>
      </c>
      <c r="F106" s="298"/>
      <c r="G106" s="276" t="s">
        <v>290</v>
      </c>
      <c r="H106" s="248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hidden="1" customHeight="1" collapsed="1">
      <c r="A107" s="273">
        <v>2</v>
      </c>
      <c r="B107" s="274">
        <v>5</v>
      </c>
      <c r="C107" s="275">
        <v>3</v>
      </c>
      <c r="D107" s="276">
        <v>2</v>
      </c>
      <c r="E107" s="274">
        <v>1</v>
      </c>
      <c r="F107" s="298">
        <v>1</v>
      </c>
      <c r="G107" s="276" t="s">
        <v>290</v>
      </c>
      <c r="H107" s="248">
        <v>78</v>
      </c>
      <c r="I107" s="268">
        <v>0</v>
      </c>
      <c r="J107" s="268">
        <v>0</v>
      </c>
      <c r="K107" s="268">
        <v>0</v>
      </c>
      <c r="L107" s="268">
        <v>0</v>
      </c>
    </row>
    <row r="108" spans="1:12" ht="18" hidden="1" customHeight="1" collapsed="1">
      <c r="A108" s="273">
        <v>2</v>
      </c>
      <c r="B108" s="274">
        <v>5</v>
      </c>
      <c r="C108" s="275">
        <v>3</v>
      </c>
      <c r="D108" s="276">
        <v>2</v>
      </c>
      <c r="E108" s="274">
        <v>1</v>
      </c>
      <c r="F108" s="298">
        <v>2</v>
      </c>
      <c r="G108" s="276" t="s">
        <v>291</v>
      </c>
      <c r="H108" s="248">
        <v>79</v>
      </c>
      <c r="I108" s="268">
        <v>0</v>
      </c>
      <c r="J108" s="268">
        <v>0</v>
      </c>
      <c r="K108" s="268">
        <v>0</v>
      </c>
      <c r="L108" s="268">
        <v>0</v>
      </c>
    </row>
    <row r="109" spans="1:12" ht="16.5" hidden="1" customHeight="1" collapsed="1">
      <c r="A109" s="294">
        <v>2</v>
      </c>
      <c r="B109" s="244">
        <v>6</v>
      </c>
      <c r="C109" s="245"/>
      <c r="D109" s="246"/>
      <c r="E109" s="244"/>
      <c r="F109" s="296"/>
      <c r="G109" s="299" t="s">
        <v>292</v>
      </c>
      <c r="H109" s="248">
        <v>80</v>
      </c>
      <c r="I109" s="249">
        <f>SUM(I110+I115+I119+I123+I127)</f>
        <v>0</v>
      </c>
      <c r="J109" s="291">
        <f>SUM(J110+J115+J119+J123+J127)</f>
        <v>0</v>
      </c>
      <c r="K109" s="250">
        <f>SUM(K110+K115+K119+K123+K127)</f>
        <v>0</v>
      </c>
      <c r="L109" s="249">
        <f>SUM(L110+L115+L119+L123+L127)</f>
        <v>0</v>
      </c>
    </row>
    <row r="110" spans="1:12" ht="14.25" hidden="1" customHeight="1" collapsed="1">
      <c r="A110" s="273">
        <v>2</v>
      </c>
      <c r="B110" s="274">
        <v>6</v>
      </c>
      <c r="C110" s="275">
        <v>1</v>
      </c>
      <c r="D110" s="276"/>
      <c r="E110" s="274"/>
      <c r="F110" s="298"/>
      <c r="G110" s="276" t="s">
        <v>293</v>
      </c>
      <c r="H110" s="248">
        <v>81</v>
      </c>
      <c r="I110" s="259">
        <f t="shared" ref="I110:L111" si="8">I111</f>
        <v>0</v>
      </c>
      <c r="J110" s="293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hidden="1" customHeight="1" collapsed="1">
      <c r="A111" s="265">
        <v>2</v>
      </c>
      <c r="B111" s="260">
        <v>6</v>
      </c>
      <c r="C111" s="261">
        <v>1</v>
      </c>
      <c r="D111" s="262">
        <v>1</v>
      </c>
      <c r="E111" s="260"/>
      <c r="F111" s="295"/>
      <c r="G111" s="262" t="s">
        <v>293</v>
      </c>
      <c r="H111" s="248">
        <v>82</v>
      </c>
      <c r="I111" s="249">
        <f t="shared" si="8"/>
        <v>0</v>
      </c>
      <c r="J111" s="291">
        <f t="shared" si="8"/>
        <v>0</v>
      </c>
      <c r="K111" s="250">
        <f t="shared" si="8"/>
        <v>0</v>
      </c>
      <c r="L111" s="249">
        <f t="shared" si="8"/>
        <v>0</v>
      </c>
    </row>
    <row r="112" spans="1:12" hidden="1" collapsed="1">
      <c r="A112" s="265">
        <v>2</v>
      </c>
      <c r="B112" s="260">
        <v>6</v>
      </c>
      <c r="C112" s="261">
        <v>1</v>
      </c>
      <c r="D112" s="262">
        <v>1</v>
      </c>
      <c r="E112" s="260">
        <v>1</v>
      </c>
      <c r="F112" s="295"/>
      <c r="G112" s="262" t="s">
        <v>293</v>
      </c>
      <c r="H112" s="248">
        <v>83</v>
      </c>
      <c r="I112" s="249">
        <f>SUM(I113:I114)</f>
        <v>0</v>
      </c>
      <c r="J112" s="291">
        <f>SUM(J113:J114)</f>
        <v>0</v>
      </c>
      <c r="K112" s="250">
        <f>SUM(K113:K114)</f>
        <v>0</v>
      </c>
      <c r="L112" s="249">
        <f>SUM(L113:L114)</f>
        <v>0</v>
      </c>
    </row>
    <row r="113" spans="1:12" ht="13.5" hidden="1" customHeight="1" collapsed="1">
      <c r="A113" s="265">
        <v>2</v>
      </c>
      <c r="B113" s="260">
        <v>6</v>
      </c>
      <c r="C113" s="261">
        <v>1</v>
      </c>
      <c r="D113" s="262">
        <v>1</v>
      </c>
      <c r="E113" s="260">
        <v>1</v>
      </c>
      <c r="F113" s="295">
        <v>1</v>
      </c>
      <c r="G113" s="262" t="s">
        <v>294</v>
      </c>
      <c r="H113" s="248">
        <v>84</v>
      </c>
      <c r="I113" s="268">
        <v>0</v>
      </c>
      <c r="J113" s="268">
        <v>0</v>
      </c>
      <c r="K113" s="268">
        <v>0</v>
      </c>
      <c r="L113" s="268">
        <v>0</v>
      </c>
    </row>
    <row r="114" spans="1:12" hidden="1" collapsed="1">
      <c r="A114" s="281">
        <v>2</v>
      </c>
      <c r="B114" s="255">
        <v>6</v>
      </c>
      <c r="C114" s="253">
        <v>1</v>
      </c>
      <c r="D114" s="254">
        <v>1</v>
      </c>
      <c r="E114" s="255">
        <v>1</v>
      </c>
      <c r="F114" s="297">
        <v>2</v>
      </c>
      <c r="G114" s="254" t="s">
        <v>295</v>
      </c>
      <c r="H114" s="248">
        <v>85</v>
      </c>
      <c r="I114" s="266">
        <v>0</v>
      </c>
      <c r="J114" s="266">
        <v>0</v>
      </c>
      <c r="K114" s="266">
        <v>0</v>
      </c>
      <c r="L114" s="266">
        <v>0</v>
      </c>
    </row>
    <row r="115" spans="1:12" ht="25.5" hidden="1" customHeight="1" collapsed="1">
      <c r="A115" s="265">
        <v>2</v>
      </c>
      <c r="B115" s="260">
        <v>6</v>
      </c>
      <c r="C115" s="261">
        <v>2</v>
      </c>
      <c r="D115" s="262"/>
      <c r="E115" s="260"/>
      <c r="F115" s="295"/>
      <c r="G115" s="262" t="s">
        <v>296</v>
      </c>
      <c r="H115" s="248">
        <v>86</v>
      </c>
      <c r="I115" s="249">
        <f t="shared" ref="I115:L117" si="9">I116</f>
        <v>0</v>
      </c>
      <c r="J115" s="291">
        <f t="shared" si="9"/>
        <v>0</v>
      </c>
      <c r="K115" s="250">
        <f t="shared" si="9"/>
        <v>0</v>
      </c>
      <c r="L115" s="249">
        <f t="shared" si="9"/>
        <v>0</v>
      </c>
    </row>
    <row r="116" spans="1:12" ht="14.25" hidden="1" customHeight="1" collapsed="1">
      <c r="A116" s="265">
        <v>2</v>
      </c>
      <c r="B116" s="260">
        <v>6</v>
      </c>
      <c r="C116" s="261">
        <v>2</v>
      </c>
      <c r="D116" s="262">
        <v>1</v>
      </c>
      <c r="E116" s="260"/>
      <c r="F116" s="295"/>
      <c r="G116" s="262" t="s">
        <v>296</v>
      </c>
      <c r="H116" s="248">
        <v>87</v>
      </c>
      <c r="I116" s="249">
        <f t="shared" si="9"/>
        <v>0</v>
      </c>
      <c r="J116" s="291">
        <f t="shared" si="9"/>
        <v>0</v>
      </c>
      <c r="K116" s="250">
        <f t="shared" si="9"/>
        <v>0</v>
      </c>
      <c r="L116" s="249">
        <f t="shared" si="9"/>
        <v>0</v>
      </c>
    </row>
    <row r="117" spans="1:12" ht="14.25" hidden="1" customHeight="1" collapsed="1">
      <c r="A117" s="265">
        <v>2</v>
      </c>
      <c r="B117" s="260">
        <v>6</v>
      </c>
      <c r="C117" s="261">
        <v>2</v>
      </c>
      <c r="D117" s="262">
        <v>1</v>
      </c>
      <c r="E117" s="260">
        <v>1</v>
      </c>
      <c r="F117" s="295"/>
      <c r="G117" s="262" t="s">
        <v>296</v>
      </c>
      <c r="H117" s="248">
        <v>88</v>
      </c>
      <c r="I117" s="300">
        <f t="shared" si="9"/>
        <v>0</v>
      </c>
      <c r="J117" s="301">
        <f t="shared" si="9"/>
        <v>0</v>
      </c>
      <c r="K117" s="302">
        <f t="shared" si="9"/>
        <v>0</v>
      </c>
      <c r="L117" s="300">
        <f t="shared" si="9"/>
        <v>0</v>
      </c>
    </row>
    <row r="118" spans="1:12" ht="25.5" hidden="1" customHeight="1" collapsed="1">
      <c r="A118" s="265">
        <v>2</v>
      </c>
      <c r="B118" s="260">
        <v>6</v>
      </c>
      <c r="C118" s="261">
        <v>2</v>
      </c>
      <c r="D118" s="262">
        <v>1</v>
      </c>
      <c r="E118" s="260">
        <v>1</v>
      </c>
      <c r="F118" s="295">
        <v>1</v>
      </c>
      <c r="G118" s="262" t="s">
        <v>296</v>
      </c>
      <c r="H118" s="248">
        <v>89</v>
      </c>
      <c r="I118" s="268">
        <v>0</v>
      </c>
      <c r="J118" s="268">
        <v>0</v>
      </c>
      <c r="K118" s="268">
        <v>0</v>
      </c>
      <c r="L118" s="268">
        <v>0</v>
      </c>
    </row>
    <row r="119" spans="1:12" ht="26.25" hidden="1" customHeight="1" collapsed="1">
      <c r="A119" s="281">
        <v>2</v>
      </c>
      <c r="B119" s="255">
        <v>6</v>
      </c>
      <c r="C119" s="253">
        <v>3</v>
      </c>
      <c r="D119" s="254"/>
      <c r="E119" s="255"/>
      <c r="F119" s="297"/>
      <c r="G119" s="254" t="s">
        <v>297</v>
      </c>
      <c r="H119" s="248">
        <v>90</v>
      </c>
      <c r="I119" s="271">
        <f t="shared" ref="I119:L121" si="10">I120</f>
        <v>0</v>
      </c>
      <c r="J119" s="292">
        <f t="shared" si="10"/>
        <v>0</v>
      </c>
      <c r="K119" s="272">
        <f t="shared" si="10"/>
        <v>0</v>
      </c>
      <c r="L119" s="271">
        <f t="shared" si="10"/>
        <v>0</v>
      </c>
    </row>
    <row r="120" spans="1:12" ht="25.5" hidden="1" customHeight="1" collapsed="1">
      <c r="A120" s="265">
        <v>2</v>
      </c>
      <c r="B120" s="260">
        <v>6</v>
      </c>
      <c r="C120" s="261">
        <v>3</v>
      </c>
      <c r="D120" s="262">
        <v>1</v>
      </c>
      <c r="E120" s="260"/>
      <c r="F120" s="295"/>
      <c r="G120" s="262" t="s">
        <v>297</v>
      </c>
      <c r="H120" s="248">
        <v>91</v>
      </c>
      <c r="I120" s="249">
        <f t="shared" si="10"/>
        <v>0</v>
      </c>
      <c r="J120" s="291">
        <f t="shared" si="10"/>
        <v>0</v>
      </c>
      <c r="K120" s="250">
        <f t="shared" si="10"/>
        <v>0</v>
      </c>
      <c r="L120" s="249">
        <f t="shared" si="10"/>
        <v>0</v>
      </c>
    </row>
    <row r="121" spans="1:12" ht="26.25" hidden="1" customHeight="1" collapsed="1">
      <c r="A121" s="265">
        <v>2</v>
      </c>
      <c r="B121" s="260">
        <v>6</v>
      </c>
      <c r="C121" s="261">
        <v>3</v>
      </c>
      <c r="D121" s="262">
        <v>1</v>
      </c>
      <c r="E121" s="260">
        <v>1</v>
      </c>
      <c r="F121" s="295"/>
      <c r="G121" s="262" t="s">
        <v>297</v>
      </c>
      <c r="H121" s="248">
        <v>92</v>
      </c>
      <c r="I121" s="249">
        <f t="shared" si="10"/>
        <v>0</v>
      </c>
      <c r="J121" s="291">
        <f t="shared" si="10"/>
        <v>0</v>
      </c>
      <c r="K121" s="250">
        <f t="shared" si="10"/>
        <v>0</v>
      </c>
      <c r="L121" s="249">
        <f t="shared" si="10"/>
        <v>0</v>
      </c>
    </row>
    <row r="122" spans="1:12" ht="27" hidden="1" customHeight="1" collapsed="1">
      <c r="A122" s="265">
        <v>2</v>
      </c>
      <c r="B122" s="260">
        <v>6</v>
      </c>
      <c r="C122" s="261">
        <v>3</v>
      </c>
      <c r="D122" s="262">
        <v>1</v>
      </c>
      <c r="E122" s="260">
        <v>1</v>
      </c>
      <c r="F122" s="295">
        <v>1</v>
      </c>
      <c r="G122" s="262" t="s">
        <v>297</v>
      </c>
      <c r="H122" s="248">
        <v>93</v>
      </c>
      <c r="I122" s="268">
        <v>0</v>
      </c>
      <c r="J122" s="268">
        <v>0</v>
      </c>
      <c r="K122" s="268">
        <v>0</v>
      </c>
      <c r="L122" s="268">
        <v>0</v>
      </c>
    </row>
    <row r="123" spans="1:12" ht="25.5" hidden="1" customHeight="1" collapsed="1">
      <c r="A123" s="281">
        <v>2</v>
      </c>
      <c r="B123" s="255">
        <v>6</v>
      </c>
      <c r="C123" s="253">
        <v>4</v>
      </c>
      <c r="D123" s="254"/>
      <c r="E123" s="255"/>
      <c r="F123" s="297"/>
      <c r="G123" s="254" t="s">
        <v>298</v>
      </c>
      <c r="H123" s="248">
        <v>94</v>
      </c>
      <c r="I123" s="271">
        <f t="shared" ref="I123:L125" si="11">I124</f>
        <v>0</v>
      </c>
      <c r="J123" s="292">
        <f t="shared" si="11"/>
        <v>0</v>
      </c>
      <c r="K123" s="272">
        <f t="shared" si="11"/>
        <v>0</v>
      </c>
      <c r="L123" s="271">
        <f t="shared" si="11"/>
        <v>0</v>
      </c>
    </row>
    <row r="124" spans="1:12" ht="27" hidden="1" customHeight="1" collapsed="1">
      <c r="A124" s="265">
        <v>2</v>
      </c>
      <c r="B124" s="260">
        <v>6</v>
      </c>
      <c r="C124" s="261">
        <v>4</v>
      </c>
      <c r="D124" s="262">
        <v>1</v>
      </c>
      <c r="E124" s="260"/>
      <c r="F124" s="295"/>
      <c r="G124" s="262" t="s">
        <v>298</v>
      </c>
      <c r="H124" s="248">
        <v>95</v>
      </c>
      <c r="I124" s="249">
        <f t="shared" si="11"/>
        <v>0</v>
      </c>
      <c r="J124" s="291">
        <f t="shared" si="11"/>
        <v>0</v>
      </c>
      <c r="K124" s="250">
        <f t="shared" si="11"/>
        <v>0</v>
      </c>
      <c r="L124" s="249">
        <f t="shared" si="11"/>
        <v>0</v>
      </c>
    </row>
    <row r="125" spans="1:12" ht="27" hidden="1" customHeight="1" collapsed="1">
      <c r="A125" s="265">
        <v>2</v>
      </c>
      <c r="B125" s="260">
        <v>6</v>
      </c>
      <c r="C125" s="261">
        <v>4</v>
      </c>
      <c r="D125" s="262">
        <v>1</v>
      </c>
      <c r="E125" s="260">
        <v>1</v>
      </c>
      <c r="F125" s="295"/>
      <c r="G125" s="262" t="s">
        <v>298</v>
      </c>
      <c r="H125" s="248">
        <v>96</v>
      </c>
      <c r="I125" s="249">
        <f t="shared" si="11"/>
        <v>0</v>
      </c>
      <c r="J125" s="291">
        <f t="shared" si="11"/>
        <v>0</v>
      </c>
      <c r="K125" s="250">
        <f t="shared" si="11"/>
        <v>0</v>
      </c>
      <c r="L125" s="249">
        <f t="shared" si="11"/>
        <v>0</v>
      </c>
    </row>
    <row r="126" spans="1:12" ht="27.75" hidden="1" customHeight="1" collapsed="1">
      <c r="A126" s="265">
        <v>2</v>
      </c>
      <c r="B126" s="260">
        <v>6</v>
      </c>
      <c r="C126" s="261">
        <v>4</v>
      </c>
      <c r="D126" s="262">
        <v>1</v>
      </c>
      <c r="E126" s="260">
        <v>1</v>
      </c>
      <c r="F126" s="295">
        <v>1</v>
      </c>
      <c r="G126" s="262" t="s">
        <v>298</v>
      </c>
      <c r="H126" s="248">
        <v>97</v>
      </c>
      <c r="I126" s="268">
        <v>0</v>
      </c>
      <c r="J126" s="268">
        <v>0</v>
      </c>
      <c r="K126" s="268">
        <v>0</v>
      </c>
      <c r="L126" s="268">
        <v>0</v>
      </c>
    </row>
    <row r="127" spans="1:12" ht="27" hidden="1" customHeight="1" collapsed="1">
      <c r="A127" s="273">
        <v>2</v>
      </c>
      <c r="B127" s="282">
        <v>6</v>
      </c>
      <c r="C127" s="283">
        <v>5</v>
      </c>
      <c r="D127" s="285"/>
      <c r="E127" s="282"/>
      <c r="F127" s="303"/>
      <c r="G127" s="285" t="s">
        <v>299</v>
      </c>
      <c r="H127" s="248">
        <v>98</v>
      </c>
      <c r="I127" s="278">
        <f t="shared" ref="I127:L129" si="12">I128</f>
        <v>0</v>
      </c>
      <c r="J127" s="304">
        <f t="shared" si="12"/>
        <v>0</v>
      </c>
      <c r="K127" s="279">
        <f t="shared" si="12"/>
        <v>0</v>
      </c>
      <c r="L127" s="278">
        <f t="shared" si="12"/>
        <v>0</v>
      </c>
    </row>
    <row r="128" spans="1:12" ht="29.25" hidden="1" customHeight="1" collapsed="1">
      <c r="A128" s="265">
        <v>2</v>
      </c>
      <c r="B128" s="260">
        <v>6</v>
      </c>
      <c r="C128" s="261">
        <v>5</v>
      </c>
      <c r="D128" s="262">
        <v>1</v>
      </c>
      <c r="E128" s="260"/>
      <c r="F128" s="295"/>
      <c r="G128" s="285" t="s">
        <v>300</v>
      </c>
      <c r="H128" s="248">
        <v>99</v>
      </c>
      <c r="I128" s="249">
        <f t="shared" si="12"/>
        <v>0</v>
      </c>
      <c r="J128" s="291">
        <f t="shared" si="12"/>
        <v>0</v>
      </c>
      <c r="K128" s="250">
        <f t="shared" si="12"/>
        <v>0</v>
      </c>
      <c r="L128" s="249">
        <f t="shared" si="12"/>
        <v>0</v>
      </c>
    </row>
    <row r="129" spans="1:12" ht="25.5" hidden="1" customHeight="1" collapsed="1">
      <c r="A129" s="265">
        <v>2</v>
      </c>
      <c r="B129" s="260">
        <v>6</v>
      </c>
      <c r="C129" s="261">
        <v>5</v>
      </c>
      <c r="D129" s="262">
        <v>1</v>
      </c>
      <c r="E129" s="260">
        <v>1</v>
      </c>
      <c r="F129" s="295"/>
      <c r="G129" s="285" t="s">
        <v>299</v>
      </c>
      <c r="H129" s="248">
        <v>100</v>
      </c>
      <c r="I129" s="249">
        <f t="shared" si="12"/>
        <v>0</v>
      </c>
      <c r="J129" s="291">
        <f t="shared" si="12"/>
        <v>0</v>
      </c>
      <c r="K129" s="250">
        <f t="shared" si="12"/>
        <v>0</v>
      </c>
      <c r="L129" s="249">
        <f t="shared" si="12"/>
        <v>0</v>
      </c>
    </row>
    <row r="130" spans="1:12" ht="27.75" hidden="1" customHeight="1" collapsed="1">
      <c r="A130" s="260">
        <v>2</v>
      </c>
      <c r="B130" s="261">
        <v>6</v>
      </c>
      <c r="C130" s="260">
        <v>5</v>
      </c>
      <c r="D130" s="260">
        <v>1</v>
      </c>
      <c r="E130" s="262">
        <v>1</v>
      </c>
      <c r="F130" s="295">
        <v>1</v>
      </c>
      <c r="G130" s="285" t="s">
        <v>301</v>
      </c>
      <c r="H130" s="248">
        <v>101</v>
      </c>
      <c r="I130" s="268">
        <v>0</v>
      </c>
      <c r="J130" s="268">
        <v>0</v>
      </c>
      <c r="K130" s="268">
        <v>0</v>
      </c>
      <c r="L130" s="268">
        <v>0</v>
      </c>
    </row>
    <row r="131" spans="1:12" ht="14.25" customHeight="1">
      <c r="A131" s="294">
        <v>2</v>
      </c>
      <c r="B131" s="244">
        <v>7</v>
      </c>
      <c r="C131" s="244"/>
      <c r="D131" s="245"/>
      <c r="E131" s="245"/>
      <c r="F131" s="247"/>
      <c r="G131" s="246" t="s">
        <v>302</v>
      </c>
      <c r="H131" s="248">
        <v>102</v>
      </c>
      <c r="I131" s="250">
        <f>SUM(I132+I137+I145)</f>
        <v>679</v>
      </c>
      <c r="J131" s="291">
        <f>SUM(J132+J137+J145)</f>
        <v>679</v>
      </c>
      <c r="K131" s="250">
        <f>SUM(K132+K137+K145)</f>
        <v>405.52</v>
      </c>
      <c r="L131" s="249">
        <f>SUM(L132+L137+L145)</f>
        <v>405.52</v>
      </c>
    </row>
    <row r="132" spans="1:12" hidden="1" collapsed="1">
      <c r="A132" s="265">
        <v>2</v>
      </c>
      <c r="B132" s="260">
        <v>7</v>
      </c>
      <c r="C132" s="260">
        <v>1</v>
      </c>
      <c r="D132" s="261"/>
      <c r="E132" s="261"/>
      <c r="F132" s="263"/>
      <c r="G132" s="262" t="s">
        <v>303</v>
      </c>
      <c r="H132" s="248">
        <v>103</v>
      </c>
      <c r="I132" s="250">
        <f t="shared" ref="I132:L133" si="13">I133</f>
        <v>0</v>
      </c>
      <c r="J132" s="291">
        <f t="shared" si="13"/>
        <v>0</v>
      </c>
      <c r="K132" s="250">
        <f t="shared" si="13"/>
        <v>0</v>
      </c>
      <c r="L132" s="249">
        <f t="shared" si="13"/>
        <v>0</v>
      </c>
    </row>
    <row r="133" spans="1:12" ht="14.25" hidden="1" customHeight="1" collapsed="1">
      <c r="A133" s="265">
        <v>2</v>
      </c>
      <c r="B133" s="260">
        <v>7</v>
      </c>
      <c r="C133" s="260">
        <v>1</v>
      </c>
      <c r="D133" s="261">
        <v>1</v>
      </c>
      <c r="E133" s="261"/>
      <c r="F133" s="263"/>
      <c r="G133" s="262" t="s">
        <v>303</v>
      </c>
      <c r="H133" s="248">
        <v>104</v>
      </c>
      <c r="I133" s="250">
        <f t="shared" si="13"/>
        <v>0</v>
      </c>
      <c r="J133" s="291">
        <f t="shared" si="13"/>
        <v>0</v>
      </c>
      <c r="K133" s="250">
        <f t="shared" si="13"/>
        <v>0</v>
      </c>
      <c r="L133" s="249">
        <f t="shared" si="13"/>
        <v>0</v>
      </c>
    </row>
    <row r="134" spans="1:12" ht="15.75" hidden="1" customHeight="1" collapsed="1">
      <c r="A134" s="265">
        <v>2</v>
      </c>
      <c r="B134" s="260">
        <v>7</v>
      </c>
      <c r="C134" s="260">
        <v>1</v>
      </c>
      <c r="D134" s="261">
        <v>1</v>
      </c>
      <c r="E134" s="261">
        <v>1</v>
      </c>
      <c r="F134" s="263"/>
      <c r="G134" s="262" t="s">
        <v>303</v>
      </c>
      <c r="H134" s="248">
        <v>105</v>
      </c>
      <c r="I134" s="250">
        <f>SUM(I135:I136)</f>
        <v>0</v>
      </c>
      <c r="J134" s="291">
        <f>SUM(J135:J136)</f>
        <v>0</v>
      </c>
      <c r="K134" s="250">
        <f>SUM(K135:K136)</f>
        <v>0</v>
      </c>
      <c r="L134" s="249">
        <f>SUM(L135:L136)</f>
        <v>0</v>
      </c>
    </row>
    <row r="135" spans="1:12" ht="14.25" hidden="1" customHeight="1" collapsed="1">
      <c r="A135" s="281">
        <v>2</v>
      </c>
      <c r="B135" s="255">
        <v>7</v>
      </c>
      <c r="C135" s="281">
        <v>1</v>
      </c>
      <c r="D135" s="260">
        <v>1</v>
      </c>
      <c r="E135" s="253">
        <v>1</v>
      </c>
      <c r="F135" s="256">
        <v>1</v>
      </c>
      <c r="G135" s="254" t="s">
        <v>304</v>
      </c>
      <c r="H135" s="248">
        <v>106</v>
      </c>
      <c r="I135" s="305">
        <v>0</v>
      </c>
      <c r="J135" s="305">
        <v>0</v>
      </c>
      <c r="K135" s="305">
        <v>0</v>
      </c>
      <c r="L135" s="305">
        <v>0</v>
      </c>
    </row>
    <row r="136" spans="1:12" ht="14.25" hidden="1" customHeight="1" collapsed="1">
      <c r="A136" s="260">
        <v>2</v>
      </c>
      <c r="B136" s="260">
        <v>7</v>
      </c>
      <c r="C136" s="265">
        <v>1</v>
      </c>
      <c r="D136" s="260">
        <v>1</v>
      </c>
      <c r="E136" s="261">
        <v>1</v>
      </c>
      <c r="F136" s="263">
        <v>2</v>
      </c>
      <c r="G136" s="262" t="s">
        <v>305</v>
      </c>
      <c r="H136" s="248">
        <v>107</v>
      </c>
      <c r="I136" s="267">
        <v>0</v>
      </c>
      <c r="J136" s="267">
        <v>0</v>
      </c>
      <c r="K136" s="267">
        <v>0</v>
      </c>
      <c r="L136" s="267">
        <v>0</v>
      </c>
    </row>
    <row r="137" spans="1:12" ht="25.5" hidden="1" customHeight="1" collapsed="1">
      <c r="A137" s="273">
        <v>2</v>
      </c>
      <c r="B137" s="274">
        <v>7</v>
      </c>
      <c r="C137" s="273">
        <v>2</v>
      </c>
      <c r="D137" s="274"/>
      <c r="E137" s="275"/>
      <c r="F137" s="277"/>
      <c r="G137" s="276" t="s">
        <v>306</v>
      </c>
      <c r="H137" s="248">
        <v>108</v>
      </c>
      <c r="I137" s="258">
        <f t="shared" ref="I137:L138" si="14">I138</f>
        <v>0</v>
      </c>
      <c r="J137" s="293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hidden="1" customHeight="1" collapsed="1">
      <c r="A138" s="265">
        <v>2</v>
      </c>
      <c r="B138" s="260">
        <v>7</v>
      </c>
      <c r="C138" s="265">
        <v>2</v>
      </c>
      <c r="D138" s="260">
        <v>1</v>
      </c>
      <c r="E138" s="261"/>
      <c r="F138" s="263"/>
      <c r="G138" s="262" t="s">
        <v>307</v>
      </c>
      <c r="H138" s="248">
        <v>109</v>
      </c>
      <c r="I138" s="250">
        <f t="shared" si="14"/>
        <v>0</v>
      </c>
      <c r="J138" s="291">
        <f t="shared" si="14"/>
        <v>0</v>
      </c>
      <c r="K138" s="250">
        <f t="shared" si="14"/>
        <v>0</v>
      </c>
      <c r="L138" s="249">
        <f t="shared" si="14"/>
        <v>0</v>
      </c>
    </row>
    <row r="139" spans="1:12" ht="25.5" hidden="1" customHeight="1" collapsed="1">
      <c r="A139" s="265">
        <v>2</v>
      </c>
      <c r="B139" s="260">
        <v>7</v>
      </c>
      <c r="C139" s="265">
        <v>2</v>
      </c>
      <c r="D139" s="260">
        <v>1</v>
      </c>
      <c r="E139" s="261">
        <v>1</v>
      </c>
      <c r="F139" s="263"/>
      <c r="G139" s="262" t="s">
        <v>307</v>
      </c>
      <c r="H139" s="248">
        <v>110</v>
      </c>
      <c r="I139" s="250">
        <f>SUM(I140:I141)</f>
        <v>0</v>
      </c>
      <c r="J139" s="291">
        <f>SUM(J140:J141)</f>
        <v>0</v>
      </c>
      <c r="K139" s="250">
        <f>SUM(K140:K141)</f>
        <v>0</v>
      </c>
      <c r="L139" s="249">
        <f>SUM(L140:L141)</f>
        <v>0</v>
      </c>
    </row>
    <row r="140" spans="1:12" ht="12" hidden="1" customHeight="1" collapsed="1">
      <c r="A140" s="265">
        <v>2</v>
      </c>
      <c r="B140" s="260">
        <v>7</v>
      </c>
      <c r="C140" s="265">
        <v>2</v>
      </c>
      <c r="D140" s="260">
        <v>1</v>
      </c>
      <c r="E140" s="261">
        <v>1</v>
      </c>
      <c r="F140" s="263">
        <v>1</v>
      </c>
      <c r="G140" s="262" t="s">
        <v>308</v>
      </c>
      <c r="H140" s="248">
        <v>111</v>
      </c>
      <c r="I140" s="267">
        <v>0</v>
      </c>
      <c r="J140" s="267">
        <v>0</v>
      </c>
      <c r="K140" s="267">
        <v>0</v>
      </c>
      <c r="L140" s="267">
        <v>0</v>
      </c>
    </row>
    <row r="141" spans="1:12" ht="15" hidden="1" customHeight="1" collapsed="1">
      <c r="A141" s="265">
        <v>2</v>
      </c>
      <c r="B141" s="260">
        <v>7</v>
      </c>
      <c r="C141" s="265">
        <v>2</v>
      </c>
      <c r="D141" s="260">
        <v>1</v>
      </c>
      <c r="E141" s="261">
        <v>1</v>
      </c>
      <c r="F141" s="263">
        <v>2</v>
      </c>
      <c r="G141" s="262" t="s">
        <v>309</v>
      </c>
      <c r="H141" s="248">
        <v>112</v>
      </c>
      <c r="I141" s="267">
        <v>0</v>
      </c>
      <c r="J141" s="267">
        <v>0</v>
      </c>
      <c r="K141" s="267">
        <v>0</v>
      </c>
      <c r="L141" s="267">
        <v>0</v>
      </c>
    </row>
    <row r="142" spans="1:12" ht="15" hidden="1" customHeight="1" collapsed="1">
      <c r="A142" s="265">
        <v>2</v>
      </c>
      <c r="B142" s="260">
        <v>7</v>
      </c>
      <c r="C142" s="265">
        <v>2</v>
      </c>
      <c r="D142" s="260">
        <v>2</v>
      </c>
      <c r="E142" s="261"/>
      <c r="F142" s="263"/>
      <c r="G142" s="262" t="s">
        <v>310</v>
      </c>
      <c r="H142" s="248">
        <v>113</v>
      </c>
      <c r="I142" s="250">
        <f>I143</f>
        <v>0</v>
      </c>
      <c r="J142" s="250">
        <f>J143</f>
        <v>0</v>
      </c>
      <c r="K142" s="250">
        <f>K143</f>
        <v>0</v>
      </c>
      <c r="L142" s="250">
        <f>L143</f>
        <v>0</v>
      </c>
    </row>
    <row r="143" spans="1:12" ht="15" hidden="1" customHeight="1" collapsed="1">
      <c r="A143" s="265">
        <v>2</v>
      </c>
      <c r="B143" s="260">
        <v>7</v>
      </c>
      <c r="C143" s="265">
        <v>2</v>
      </c>
      <c r="D143" s="260">
        <v>2</v>
      </c>
      <c r="E143" s="261">
        <v>1</v>
      </c>
      <c r="F143" s="263"/>
      <c r="G143" s="262" t="s">
        <v>310</v>
      </c>
      <c r="H143" s="248">
        <v>114</v>
      </c>
      <c r="I143" s="250">
        <f>SUM(I144)</f>
        <v>0</v>
      </c>
      <c r="J143" s="250">
        <f>SUM(J144)</f>
        <v>0</v>
      </c>
      <c r="K143" s="250">
        <f>SUM(K144)</f>
        <v>0</v>
      </c>
      <c r="L143" s="250">
        <f>SUM(L144)</f>
        <v>0</v>
      </c>
    </row>
    <row r="144" spans="1:12" ht="15" hidden="1" customHeight="1" collapsed="1">
      <c r="A144" s="265">
        <v>2</v>
      </c>
      <c r="B144" s="260">
        <v>7</v>
      </c>
      <c r="C144" s="265">
        <v>2</v>
      </c>
      <c r="D144" s="260">
        <v>2</v>
      </c>
      <c r="E144" s="261">
        <v>1</v>
      </c>
      <c r="F144" s="263">
        <v>1</v>
      </c>
      <c r="G144" s="262" t="s">
        <v>310</v>
      </c>
      <c r="H144" s="248">
        <v>115</v>
      </c>
      <c r="I144" s="267">
        <v>0</v>
      </c>
      <c r="J144" s="267">
        <v>0</v>
      </c>
      <c r="K144" s="267">
        <v>0</v>
      </c>
      <c r="L144" s="267">
        <v>0</v>
      </c>
    </row>
    <row r="145" spans="1:12" hidden="1" collapsed="1">
      <c r="A145" s="265">
        <v>2</v>
      </c>
      <c r="B145" s="260">
        <v>7</v>
      </c>
      <c r="C145" s="265">
        <v>3</v>
      </c>
      <c r="D145" s="260"/>
      <c r="E145" s="261"/>
      <c r="F145" s="263"/>
      <c r="G145" s="262" t="s">
        <v>311</v>
      </c>
      <c r="H145" s="248">
        <v>116</v>
      </c>
      <c r="I145" s="250">
        <f t="shared" ref="I145:L146" si="15">I146</f>
        <v>679</v>
      </c>
      <c r="J145" s="291">
        <f t="shared" si="15"/>
        <v>679</v>
      </c>
      <c r="K145" s="250">
        <f t="shared" si="15"/>
        <v>405.52</v>
      </c>
      <c r="L145" s="249">
        <f t="shared" si="15"/>
        <v>405.52</v>
      </c>
    </row>
    <row r="146" spans="1:12" hidden="1" collapsed="1">
      <c r="A146" s="273">
        <v>2</v>
      </c>
      <c r="B146" s="282">
        <v>7</v>
      </c>
      <c r="C146" s="306">
        <v>3</v>
      </c>
      <c r="D146" s="282">
        <v>1</v>
      </c>
      <c r="E146" s="283"/>
      <c r="F146" s="284"/>
      <c r="G146" s="285" t="s">
        <v>311</v>
      </c>
      <c r="H146" s="248">
        <v>117</v>
      </c>
      <c r="I146" s="279">
        <f t="shared" si="15"/>
        <v>679</v>
      </c>
      <c r="J146" s="304">
        <f t="shared" si="15"/>
        <v>679</v>
      </c>
      <c r="K146" s="279">
        <f t="shared" si="15"/>
        <v>405.52</v>
      </c>
      <c r="L146" s="278">
        <f t="shared" si="15"/>
        <v>405.52</v>
      </c>
    </row>
    <row r="147" spans="1:12" hidden="1" collapsed="1">
      <c r="A147" s="265">
        <v>2</v>
      </c>
      <c r="B147" s="260">
        <v>7</v>
      </c>
      <c r="C147" s="265">
        <v>3</v>
      </c>
      <c r="D147" s="260">
        <v>1</v>
      </c>
      <c r="E147" s="261">
        <v>1</v>
      </c>
      <c r="F147" s="263"/>
      <c r="G147" s="262" t="s">
        <v>311</v>
      </c>
      <c r="H147" s="248">
        <v>118</v>
      </c>
      <c r="I147" s="250">
        <f>SUM(I148:I149)</f>
        <v>679</v>
      </c>
      <c r="J147" s="291">
        <f>SUM(J148:J149)</f>
        <v>679</v>
      </c>
      <c r="K147" s="250">
        <f>SUM(K148:K149)</f>
        <v>405.52</v>
      </c>
      <c r="L147" s="249">
        <f>SUM(L148:L149)</f>
        <v>405.52</v>
      </c>
    </row>
    <row r="148" spans="1:12">
      <c r="A148" s="281">
        <v>2</v>
      </c>
      <c r="B148" s="255">
        <v>7</v>
      </c>
      <c r="C148" s="281">
        <v>3</v>
      </c>
      <c r="D148" s="255">
        <v>1</v>
      </c>
      <c r="E148" s="253">
        <v>1</v>
      </c>
      <c r="F148" s="256">
        <v>1</v>
      </c>
      <c r="G148" s="254" t="s">
        <v>312</v>
      </c>
      <c r="H148" s="248">
        <v>119</v>
      </c>
      <c r="I148" s="305">
        <v>679</v>
      </c>
      <c r="J148" s="305">
        <v>679</v>
      </c>
      <c r="K148" s="305">
        <v>405.52</v>
      </c>
      <c r="L148" s="305">
        <v>405.52</v>
      </c>
    </row>
    <row r="149" spans="1:12" ht="16.5" hidden="1" customHeight="1" collapsed="1">
      <c r="A149" s="265">
        <v>2</v>
      </c>
      <c r="B149" s="260">
        <v>7</v>
      </c>
      <c r="C149" s="265">
        <v>3</v>
      </c>
      <c r="D149" s="260">
        <v>1</v>
      </c>
      <c r="E149" s="261">
        <v>1</v>
      </c>
      <c r="F149" s="263">
        <v>2</v>
      </c>
      <c r="G149" s="262" t="s">
        <v>313</v>
      </c>
      <c r="H149" s="248">
        <v>120</v>
      </c>
      <c r="I149" s="267">
        <v>0</v>
      </c>
      <c r="J149" s="268">
        <v>0</v>
      </c>
      <c r="K149" s="268">
        <v>0</v>
      </c>
      <c r="L149" s="268">
        <v>0</v>
      </c>
    </row>
    <row r="150" spans="1:12" ht="15" hidden="1" customHeight="1" collapsed="1">
      <c r="A150" s="294">
        <v>2</v>
      </c>
      <c r="B150" s="294">
        <v>8</v>
      </c>
      <c r="C150" s="244"/>
      <c r="D150" s="270"/>
      <c r="E150" s="252"/>
      <c r="F150" s="307"/>
      <c r="G150" s="257" t="s">
        <v>314</v>
      </c>
      <c r="H150" s="248">
        <v>121</v>
      </c>
      <c r="I150" s="272">
        <f>I151</f>
        <v>0</v>
      </c>
      <c r="J150" s="292">
        <f>J151</f>
        <v>0</v>
      </c>
      <c r="K150" s="272">
        <f>K151</f>
        <v>0</v>
      </c>
      <c r="L150" s="271">
        <f>L151</f>
        <v>0</v>
      </c>
    </row>
    <row r="151" spans="1:12" ht="14.25" hidden="1" customHeight="1" collapsed="1">
      <c r="A151" s="273">
        <v>2</v>
      </c>
      <c r="B151" s="273">
        <v>8</v>
      </c>
      <c r="C151" s="273">
        <v>1</v>
      </c>
      <c r="D151" s="274"/>
      <c r="E151" s="275"/>
      <c r="F151" s="277"/>
      <c r="G151" s="254" t="s">
        <v>314</v>
      </c>
      <c r="H151" s="248">
        <v>122</v>
      </c>
      <c r="I151" s="272">
        <f>I152+I157</f>
        <v>0</v>
      </c>
      <c r="J151" s="292">
        <f>J152+J157</f>
        <v>0</v>
      </c>
      <c r="K151" s="272">
        <f>K152+K157</f>
        <v>0</v>
      </c>
      <c r="L151" s="271">
        <f>L152+L157</f>
        <v>0</v>
      </c>
    </row>
    <row r="152" spans="1:12" ht="13.5" hidden="1" customHeight="1" collapsed="1">
      <c r="A152" s="265">
        <v>2</v>
      </c>
      <c r="B152" s="260">
        <v>8</v>
      </c>
      <c r="C152" s="262">
        <v>1</v>
      </c>
      <c r="D152" s="260">
        <v>1</v>
      </c>
      <c r="E152" s="261"/>
      <c r="F152" s="263"/>
      <c r="G152" s="262" t="s">
        <v>315</v>
      </c>
      <c r="H152" s="248">
        <v>123</v>
      </c>
      <c r="I152" s="250">
        <f>I153</f>
        <v>0</v>
      </c>
      <c r="J152" s="291">
        <f>J153</f>
        <v>0</v>
      </c>
      <c r="K152" s="250">
        <f>K153</f>
        <v>0</v>
      </c>
      <c r="L152" s="249">
        <f>L153</f>
        <v>0</v>
      </c>
    </row>
    <row r="153" spans="1:12" ht="13.5" hidden="1" customHeight="1" collapsed="1">
      <c r="A153" s="265">
        <v>2</v>
      </c>
      <c r="B153" s="260">
        <v>8</v>
      </c>
      <c r="C153" s="254">
        <v>1</v>
      </c>
      <c r="D153" s="255">
        <v>1</v>
      </c>
      <c r="E153" s="253">
        <v>1</v>
      </c>
      <c r="F153" s="256"/>
      <c r="G153" s="262" t="s">
        <v>315</v>
      </c>
      <c r="H153" s="248">
        <v>124</v>
      </c>
      <c r="I153" s="272">
        <f>SUM(I154:I156)</f>
        <v>0</v>
      </c>
      <c r="J153" s="272">
        <f>SUM(J154:J156)</f>
        <v>0</v>
      </c>
      <c r="K153" s="272">
        <f>SUM(K154:K156)</f>
        <v>0</v>
      </c>
      <c r="L153" s="272">
        <f>SUM(L154:L156)</f>
        <v>0</v>
      </c>
    </row>
    <row r="154" spans="1:12" ht="13.5" hidden="1" customHeight="1" collapsed="1">
      <c r="A154" s="260">
        <v>2</v>
      </c>
      <c r="B154" s="255">
        <v>8</v>
      </c>
      <c r="C154" s="262">
        <v>1</v>
      </c>
      <c r="D154" s="260">
        <v>1</v>
      </c>
      <c r="E154" s="261">
        <v>1</v>
      </c>
      <c r="F154" s="263">
        <v>1</v>
      </c>
      <c r="G154" s="262" t="s">
        <v>316</v>
      </c>
      <c r="H154" s="248">
        <v>125</v>
      </c>
      <c r="I154" s="267">
        <v>0</v>
      </c>
      <c r="J154" s="267">
        <v>0</v>
      </c>
      <c r="K154" s="267">
        <v>0</v>
      </c>
      <c r="L154" s="267">
        <v>0</v>
      </c>
    </row>
    <row r="155" spans="1:12" ht="15.75" hidden="1" customHeight="1" collapsed="1">
      <c r="A155" s="273">
        <v>2</v>
      </c>
      <c r="B155" s="282">
        <v>8</v>
      </c>
      <c r="C155" s="285">
        <v>1</v>
      </c>
      <c r="D155" s="282">
        <v>1</v>
      </c>
      <c r="E155" s="283">
        <v>1</v>
      </c>
      <c r="F155" s="284">
        <v>2</v>
      </c>
      <c r="G155" s="285" t="s">
        <v>317</v>
      </c>
      <c r="H155" s="248">
        <v>126</v>
      </c>
      <c r="I155" s="308">
        <v>0</v>
      </c>
      <c r="J155" s="308">
        <v>0</v>
      </c>
      <c r="K155" s="308">
        <v>0</v>
      </c>
      <c r="L155" s="308">
        <v>0</v>
      </c>
    </row>
    <row r="156" spans="1:12" hidden="1" collapsed="1">
      <c r="A156" s="273">
        <v>2</v>
      </c>
      <c r="B156" s="282">
        <v>8</v>
      </c>
      <c r="C156" s="285">
        <v>1</v>
      </c>
      <c r="D156" s="282">
        <v>1</v>
      </c>
      <c r="E156" s="283">
        <v>1</v>
      </c>
      <c r="F156" s="284">
        <v>3</v>
      </c>
      <c r="G156" s="285" t="s">
        <v>318</v>
      </c>
      <c r="H156" s="248">
        <v>127</v>
      </c>
      <c r="I156" s="308">
        <v>0</v>
      </c>
      <c r="J156" s="309">
        <v>0</v>
      </c>
      <c r="K156" s="308">
        <v>0</v>
      </c>
      <c r="L156" s="286">
        <v>0</v>
      </c>
    </row>
    <row r="157" spans="1:12" ht="15" hidden="1" customHeight="1" collapsed="1">
      <c r="A157" s="265">
        <v>2</v>
      </c>
      <c r="B157" s="260">
        <v>8</v>
      </c>
      <c r="C157" s="262">
        <v>1</v>
      </c>
      <c r="D157" s="260">
        <v>2</v>
      </c>
      <c r="E157" s="261"/>
      <c r="F157" s="263"/>
      <c r="G157" s="262" t="s">
        <v>319</v>
      </c>
      <c r="H157" s="248">
        <v>128</v>
      </c>
      <c r="I157" s="250">
        <f t="shared" ref="I157:L158" si="16">I158</f>
        <v>0</v>
      </c>
      <c r="J157" s="291">
        <f t="shared" si="16"/>
        <v>0</v>
      </c>
      <c r="K157" s="250">
        <f t="shared" si="16"/>
        <v>0</v>
      </c>
      <c r="L157" s="249">
        <f t="shared" si="16"/>
        <v>0</v>
      </c>
    </row>
    <row r="158" spans="1:12" hidden="1" collapsed="1">
      <c r="A158" s="265">
        <v>2</v>
      </c>
      <c r="B158" s="260">
        <v>8</v>
      </c>
      <c r="C158" s="262">
        <v>1</v>
      </c>
      <c r="D158" s="260">
        <v>2</v>
      </c>
      <c r="E158" s="261">
        <v>1</v>
      </c>
      <c r="F158" s="263"/>
      <c r="G158" s="262" t="s">
        <v>319</v>
      </c>
      <c r="H158" s="248">
        <v>129</v>
      </c>
      <c r="I158" s="250">
        <f t="shared" si="16"/>
        <v>0</v>
      </c>
      <c r="J158" s="291">
        <f t="shared" si="16"/>
        <v>0</v>
      </c>
      <c r="K158" s="250">
        <f t="shared" si="16"/>
        <v>0</v>
      </c>
      <c r="L158" s="249">
        <f t="shared" si="16"/>
        <v>0</v>
      </c>
    </row>
    <row r="159" spans="1:12" hidden="1" collapsed="1">
      <c r="A159" s="273">
        <v>2</v>
      </c>
      <c r="B159" s="274">
        <v>8</v>
      </c>
      <c r="C159" s="276">
        <v>1</v>
      </c>
      <c r="D159" s="274">
        <v>2</v>
      </c>
      <c r="E159" s="275">
        <v>1</v>
      </c>
      <c r="F159" s="277">
        <v>1</v>
      </c>
      <c r="G159" s="262" t="s">
        <v>319</v>
      </c>
      <c r="H159" s="248">
        <v>130</v>
      </c>
      <c r="I159" s="310">
        <v>0</v>
      </c>
      <c r="J159" s="268">
        <v>0</v>
      </c>
      <c r="K159" s="268">
        <v>0</v>
      </c>
      <c r="L159" s="268">
        <v>0</v>
      </c>
    </row>
    <row r="160" spans="1:12" ht="39.75" hidden="1" customHeight="1" collapsed="1">
      <c r="A160" s="294">
        <v>2</v>
      </c>
      <c r="B160" s="244">
        <v>9</v>
      </c>
      <c r="C160" s="246"/>
      <c r="D160" s="244"/>
      <c r="E160" s="245"/>
      <c r="F160" s="247"/>
      <c r="G160" s="246" t="s">
        <v>320</v>
      </c>
      <c r="H160" s="248">
        <v>131</v>
      </c>
      <c r="I160" s="250">
        <f>I161+I165</f>
        <v>0</v>
      </c>
      <c r="J160" s="291">
        <f>J161+J165</f>
        <v>0</v>
      </c>
      <c r="K160" s="250">
        <f>K161+K165</f>
        <v>0</v>
      </c>
      <c r="L160" s="249">
        <f>L161+L165</f>
        <v>0</v>
      </c>
    </row>
    <row r="161" spans="1:12" s="276" customFormat="1" ht="39" hidden="1" customHeight="1" collapsed="1">
      <c r="A161" s="265">
        <v>2</v>
      </c>
      <c r="B161" s="260">
        <v>9</v>
      </c>
      <c r="C161" s="262">
        <v>1</v>
      </c>
      <c r="D161" s="260"/>
      <c r="E161" s="261"/>
      <c r="F161" s="263"/>
      <c r="G161" s="262" t="s">
        <v>321</v>
      </c>
      <c r="H161" s="248">
        <v>132</v>
      </c>
      <c r="I161" s="250">
        <f t="shared" ref="I161:L163" si="17">I162</f>
        <v>0</v>
      </c>
      <c r="J161" s="291">
        <f t="shared" si="17"/>
        <v>0</v>
      </c>
      <c r="K161" s="250">
        <f t="shared" si="17"/>
        <v>0</v>
      </c>
      <c r="L161" s="249">
        <f t="shared" si="17"/>
        <v>0</v>
      </c>
    </row>
    <row r="162" spans="1:12" ht="42.75" hidden="1" customHeight="1" collapsed="1">
      <c r="A162" s="281">
        <v>2</v>
      </c>
      <c r="B162" s="255">
        <v>9</v>
      </c>
      <c r="C162" s="254">
        <v>1</v>
      </c>
      <c r="D162" s="255">
        <v>1</v>
      </c>
      <c r="E162" s="253"/>
      <c r="F162" s="256"/>
      <c r="G162" s="262" t="s">
        <v>322</v>
      </c>
      <c r="H162" s="248">
        <v>133</v>
      </c>
      <c r="I162" s="272">
        <f t="shared" si="17"/>
        <v>0</v>
      </c>
      <c r="J162" s="292">
        <f t="shared" si="17"/>
        <v>0</v>
      </c>
      <c r="K162" s="272">
        <f t="shared" si="17"/>
        <v>0</v>
      </c>
      <c r="L162" s="271">
        <f t="shared" si="17"/>
        <v>0</v>
      </c>
    </row>
    <row r="163" spans="1:12" ht="38.25" hidden="1" customHeight="1" collapsed="1">
      <c r="A163" s="265">
        <v>2</v>
      </c>
      <c r="B163" s="260">
        <v>9</v>
      </c>
      <c r="C163" s="265">
        <v>1</v>
      </c>
      <c r="D163" s="260">
        <v>1</v>
      </c>
      <c r="E163" s="261">
        <v>1</v>
      </c>
      <c r="F163" s="263"/>
      <c r="G163" s="262" t="s">
        <v>322</v>
      </c>
      <c r="H163" s="248">
        <v>134</v>
      </c>
      <c r="I163" s="250">
        <f t="shared" si="17"/>
        <v>0</v>
      </c>
      <c r="J163" s="291">
        <f t="shared" si="17"/>
        <v>0</v>
      </c>
      <c r="K163" s="250">
        <f t="shared" si="17"/>
        <v>0</v>
      </c>
      <c r="L163" s="249">
        <f t="shared" si="17"/>
        <v>0</v>
      </c>
    </row>
    <row r="164" spans="1:12" ht="38.25" hidden="1" customHeight="1" collapsed="1">
      <c r="A164" s="281">
        <v>2</v>
      </c>
      <c r="B164" s="255">
        <v>9</v>
      </c>
      <c r="C164" s="255">
        <v>1</v>
      </c>
      <c r="D164" s="255">
        <v>1</v>
      </c>
      <c r="E164" s="253">
        <v>1</v>
      </c>
      <c r="F164" s="256">
        <v>1</v>
      </c>
      <c r="G164" s="262" t="s">
        <v>322</v>
      </c>
      <c r="H164" s="248">
        <v>135</v>
      </c>
      <c r="I164" s="305">
        <v>0</v>
      </c>
      <c r="J164" s="305">
        <v>0</v>
      </c>
      <c r="K164" s="305">
        <v>0</v>
      </c>
      <c r="L164" s="305">
        <v>0</v>
      </c>
    </row>
    <row r="165" spans="1:12" ht="41.25" hidden="1" customHeight="1" collapsed="1">
      <c r="A165" s="265">
        <v>2</v>
      </c>
      <c r="B165" s="260">
        <v>9</v>
      </c>
      <c r="C165" s="260">
        <v>2</v>
      </c>
      <c r="D165" s="260"/>
      <c r="E165" s="261"/>
      <c r="F165" s="263"/>
      <c r="G165" s="262" t="s">
        <v>323</v>
      </c>
      <c r="H165" s="248">
        <v>136</v>
      </c>
      <c r="I165" s="250">
        <f>SUM(I166+I171)</f>
        <v>0</v>
      </c>
      <c r="J165" s="250">
        <f>SUM(J166+J171)</f>
        <v>0</v>
      </c>
      <c r="K165" s="250">
        <f>SUM(K166+K171)</f>
        <v>0</v>
      </c>
      <c r="L165" s="250">
        <f>SUM(L166+L171)</f>
        <v>0</v>
      </c>
    </row>
    <row r="166" spans="1:12" ht="44.25" hidden="1" customHeight="1" collapsed="1">
      <c r="A166" s="265">
        <v>2</v>
      </c>
      <c r="B166" s="260">
        <v>9</v>
      </c>
      <c r="C166" s="260">
        <v>2</v>
      </c>
      <c r="D166" s="255">
        <v>1</v>
      </c>
      <c r="E166" s="253"/>
      <c r="F166" s="256"/>
      <c r="G166" s="254" t="s">
        <v>324</v>
      </c>
      <c r="H166" s="248">
        <v>137</v>
      </c>
      <c r="I166" s="272">
        <f>I167</f>
        <v>0</v>
      </c>
      <c r="J166" s="292">
        <f>J167</f>
        <v>0</v>
      </c>
      <c r="K166" s="272">
        <f>K167</f>
        <v>0</v>
      </c>
      <c r="L166" s="271">
        <f>L167</f>
        <v>0</v>
      </c>
    </row>
    <row r="167" spans="1:12" ht="40.5" hidden="1" customHeight="1" collapsed="1">
      <c r="A167" s="281">
        <v>2</v>
      </c>
      <c r="B167" s="255">
        <v>9</v>
      </c>
      <c r="C167" s="255">
        <v>2</v>
      </c>
      <c r="D167" s="260">
        <v>1</v>
      </c>
      <c r="E167" s="261">
        <v>1</v>
      </c>
      <c r="F167" s="263"/>
      <c r="G167" s="254" t="s">
        <v>325</v>
      </c>
      <c r="H167" s="248">
        <v>138</v>
      </c>
      <c r="I167" s="250">
        <f>SUM(I168:I170)</f>
        <v>0</v>
      </c>
      <c r="J167" s="291">
        <f>SUM(J168:J170)</f>
        <v>0</v>
      </c>
      <c r="K167" s="250">
        <f>SUM(K168:K170)</f>
        <v>0</v>
      </c>
      <c r="L167" s="249">
        <f>SUM(L168:L170)</f>
        <v>0</v>
      </c>
    </row>
    <row r="168" spans="1:12" ht="53.25" hidden="1" customHeight="1" collapsed="1">
      <c r="A168" s="273">
        <v>2</v>
      </c>
      <c r="B168" s="282">
        <v>9</v>
      </c>
      <c r="C168" s="282">
        <v>2</v>
      </c>
      <c r="D168" s="282">
        <v>1</v>
      </c>
      <c r="E168" s="283">
        <v>1</v>
      </c>
      <c r="F168" s="284">
        <v>1</v>
      </c>
      <c r="G168" s="254" t="s">
        <v>326</v>
      </c>
      <c r="H168" s="248">
        <v>139</v>
      </c>
      <c r="I168" s="308">
        <v>0</v>
      </c>
      <c r="J168" s="266">
        <v>0</v>
      </c>
      <c r="K168" s="266">
        <v>0</v>
      </c>
      <c r="L168" s="266">
        <v>0</v>
      </c>
    </row>
    <row r="169" spans="1:12" ht="51.75" hidden="1" customHeight="1" collapsed="1">
      <c r="A169" s="265">
        <v>2</v>
      </c>
      <c r="B169" s="260">
        <v>9</v>
      </c>
      <c r="C169" s="260">
        <v>2</v>
      </c>
      <c r="D169" s="260">
        <v>1</v>
      </c>
      <c r="E169" s="261">
        <v>1</v>
      </c>
      <c r="F169" s="263">
        <v>2</v>
      </c>
      <c r="G169" s="254" t="s">
        <v>327</v>
      </c>
      <c r="H169" s="248">
        <v>140</v>
      </c>
      <c r="I169" s="267">
        <v>0</v>
      </c>
      <c r="J169" s="311">
        <v>0</v>
      </c>
      <c r="K169" s="311">
        <v>0</v>
      </c>
      <c r="L169" s="311">
        <v>0</v>
      </c>
    </row>
    <row r="170" spans="1:12" ht="54.75" hidden="1" customHeight="1" collapsed="1">
      <c r="A170" s="265">
        <v>2</v>
      </c>
      <c r="B170" s="260">
        <v>9</v>
      </c>
      <c r="C170" s="260">
        <v>2</v>
      </c>
      <c r="D170" s="260">
        <v>1</v>
      </c>
      <c r="E170" s="261">
        <v>1</v>
      </c>
      <c r="F170" s="263">
        <v>3</v>
      </c>
      <c r="G170" s="254" t="s">
        <v>328</v>
      </c>
      <c r="H170" s="248">
        <v>141</v>
      </c>
      <c r="I170" s="267">
        <v>0</v>
      </c>
      <c r="J170" s="267">
        <v>0</v>
      </c>
      <c r="K170" s="267">
        <v>0</v>
      </c>
      <c r="L170" s="267">
        <v>0</v>
      </c>
    </row>
    <row r="171" spans="1:12" ht="39" hidden="1" customHeight="1" collapsed="1">
      <c r="A171" s="312">
        <v>2</v>
      </c>
      <c r="B171" s="312">
        <v>9</v>
      </c>
      <c r="C171" s="312">
        <v>2</v>
      </c>
      <c r="D171" s="312">
        <v>2</v>
      </c>
      <c r="E171" s="312"/>
      <c r="F171" s="312"/>
      <c r="G171" s="262" t="s">
        <v>329</v>
      </c>
      <c r="H171" s="248">
        <v>142</v>
      </c>
      <c r="I171" s="250">
        <f>I172</f>
        <v>0</v>
      </c>
      <c r="J171" s="291">
        <f>J172</f>
        <v>0</v>
      </c>
      <c r="K171" s="250">
        <f>K172</f>
        <v>0</v>
      </c>
      <c r="L171" s="249">
        <f>L172</f>
        <v>0</v>
      </c>
    </row>
    <row r="172" spans="1:12" ht="43.5" hidden="1" customHeight="1" collapsed="1">
      <c r="A172" s="265">
        <v>2</v>
      </c>
      <c r="B172" s="260">
        <v>9</v>
      </c>
      <c r="C172" s="260">
        <v>2</v>
      </c>
      <c r="D172" s="260">
        <v>2</v>
      </c>
      <c r="E172" s="261">
        <v>1</v>
      </c>
      <c r="F172" s="263"/>
      <c r="G172" s="254" t="s">
        <v>330</v>
      </c>
      <c r="H172" s="248">
        <v>143</v>
      </c>
      <c r="I172" s="272">
        <f>SUM(I173:I175)</f>
        <v>0</v>
      </c>
      <c r="J172" s="272">
        <f>SUM(J173:J175)</f>
        <v>0</v>
      </c>
      <c r="K172" s="272">
        <f>SUM(K173:K175)</f>
        <v>0</v>
      </c>
      <c r="L172" s="272">
        <f>SUM(L173:L175)</f>
        <v>0</v>
      </c>
    </row>
    <row r="173" spans="1:12" ht="54.75" hidden="1" customHeight="1" collapsed="1">
      <c r="A173" s="265">
        <v>2</v>
      </c>
      <c r="B173" s="260">
        <v>9</v>
      </c>
      <c r="C173" s="260">
        <v>2</v>
      </c>
      <c r="D173" s="260">
        <v>2</v>
      </c>
      <c r="E173" s="260">
        <v>1</v>
      </c>
      <c r="F173" s="263">
        <v>1</v>
      </c>
      <c r="G173" s="313" t="s">
        <v>331</v>
      </c>
      <c r="H173" s="248">
        <v>144</v>
      </c>
      <c r="I173" s="267">
        <v>0</v>
      </c>
      <c r="J173" s="266">
        <v>0</v>
      </c>
      <c r="K173" s="266">
        <v>0</v>
      </c>
      <c r="L173" s="266">
        <v>0</v>
      </c>
    </row>
    <row r="174" spans="1:12" ht="54" hidden="1" customHeight="1" collapsed="1">
      <c r="A174" s="274">
        <v>2</v>
      </c>
      <c r="B174" s="276">
        <v>9</v>
      </c>
      <c r="C174" s="274">
        <v>2</v>
      </c>
      <c r="D174" s="275">
        <v>2</v>
      </c>
      <c r="E174" s="275">
        <v>1</v>
      </c>
      <c r="F174" s="277">
        <v>2</v>
      </c>
      <c r="G174" s="276" t="s">
        <v>332</v>
      </c>
      <c r="H174" s="248">
        <v>145</v>
      </c>
      <c r="I174" s="266">
        <v>0</v>
      </c>
      <c r="J174" s="268">
        <v>0</v>
      </c>
      <c r="K174" s="268">
        <v>0</v>
      </c>
      <c r="L174" s="268">
        <v>0</v>
      </c>
    </row>
    <row r="175" spans="1:12" ht="54" hidden="1" customHeight="1" collapsed="1">
      <c r="A175" s="260">
        <v>2</v>
      </c>
      <c r="B175" s="285">
        <v>9</v>
      </c>
      <c r="C175" s="282">
        <v>2</v>
      </c>
      <c r="D175" s="283">
        <v>2</v>
      </c>
      <c r="E175" s="283">
        <v>1</v>
      </c>
      <c r="F175" s="284">
        <v>3</v>
      </c>
      <c r="G175" s="285" t="s">
        <v>333</v>
      </c>
      <c r="H175" s="248">
        <v>146</v>
      </c>
      <c r="I175" s="311">
        <v>0</v>
      </c>
      <c r="J175" s="311">
        <v>0</v>
      </c>
      <c r="K175" s="311">
        <v>0</v>
      </c>
      <c r="L175" s="311">
        <v>0</v>
      </c>
    </row>
    <row r="176" spans="1:12" ht="49.5" customHeight="1">
      <c r="A176" s="244">
        <v>3</v>
      </c>
      <c r="B176" s="246"/>
      <c r="C176" s="244"/>
      <c r="D176" s="245"/>
      <c r="E176" s="245"/>
      <c r="F176" s="247"/>
      <c r="G176" s="299" t="s">
        <v>334</v>
      </c>
      <c r="H176" s="248">
        <v>147</v>
      </c>
      <c r="I176" s="249">
        <f>SUM(I177+I230+I295)</f>
        <v>17200</v>
      </c>
      <c r="J176" s="291">
        <f>SUM(J177+J230+J295)</f>
        <v>17200</v>
      </c>
      <c r="K176" s="250">
        <f>SUM(K177+K230+K295)</f>
        <v>17121.18</v>
      </c>
      <c r="L176" s="249">
        <f>SUM(L177+L230+L295)</f>
        <v>17121.18</v>
      </c>
    </row>
    <row r="177" spans="1:16" ht="29.25" customHeight="1">
      <c r="A177" s="294">
        <v>3</v>
      </c>
      <c r="B177" s="244">
        <v>1</v>
      </c>
      <c r="C177" s="270"/>
      <c r="D177" s="252"/>
      <c r="E177" s="252"/>
      <c r="F177" s="307"/>
      <c r="G177" s="290" t="s">
        <v>335</v>
      </c>
      <c r="H177" s="248">
        <v>148</v>
      </c>
      <c r="I177" s="249">
        <f>SUM(I178+I201+I208+I220+I224)</f>
        <v>17200</v>
      </c>
      <c r="J177" s="271">
        <f>SUM(J178+J201+J208+J220+J224)</f>
        <v>17200</v>
      </c>
      <c r="K177" s="271">
        <f>SUM(K178+K201+K208+K220+K224)</f>
        <v>17121.18</v>
      </c>
      <c r="L177" s="271">
        <f>SUM(L178+L201+L208+L220+L224)</f>
        <v>17121.18</v>
      </c>
    </row>
    <row r="178" spans="1:16" ht="30.75" hidden="1" customHeight="1" collapsed="1">
      <c r="A178" s="255">
        <v>3</v>
      </c>
      <c r="B178" s="254">
        <v>1</v>
      </c>
      <c r="C178" s="255">
        <v>1</v>
      </c>
      <c r="D178" s="253"/>
      <c r="E178" s="253"/>
      <c r="F178" s="314"/>
      <c r="G178" s="265" t="s">
        <v>336</v>
      </c>
      <c r="H178" s="248">
        <v>149</v>
      </c>
      <c r="I178" s="271">
        <f>SUM(I179+I182+I187+I193+I198)</f>
        <v>17200</v>
      </c>
      <c r="J178" s="291">
        <f>SUM(J179+J182+J187+J193+J198)</f>
        <v>17200</v>
      </c>
      <c r="K178" s="250">
        <f>SUM(K179+K182+K187+K193+K198)</f>
        <v>17121.18</v>
      </c>
      <c r="L178" s="249">
        <f>SUM(L179+L182+L187+L193+L198)</f>
        <v>17121.18</v>
      </c>
    </row>
    <row r="179" spans="1:16" ht="12.75" hidden="1" customHeight="1" collapsed="1">
      <c r="A179" s="260">
        <v>3</v>
      </c>
      <c r="B179" s="262">
        <v>1</v>
      </c>
      <c r="C179" s="260">
        <v>1</v>
      </c>
      <c r="D179" s="261">
        <v>1</v>
      </c>
      <c r="E179" s="261"/>
      <c r="F179" s="315"/>
      <c r="G179" s="265" t="s">
        <v>337</v>
      </c>
      <c r="H179" s="248">
        <v>150</v>
      </c>
      <c r="I179" s="249">
        <f t="shared" ref="I179:L180" si="18">I180</f>
        <v>0</v>
      </c>
      <c r="J179" s="292">
        <f t="shared" si="18"/>
        <v>0</v>
      </c>
      <c r="K179" s="272">
        <f t="shared" si="18"/>
        <v>0</v>
      </c>
      <c r="L179" s="271">
        <f t="shared" si="18"/>
        <v>0</v>
      </c>
    </row>
    <row r="180" spans="1:16" ht="13.5" hidden="1" customHeight="1" collapsed="1">
      <c r="A180" s="260">
        <v>3</v>
      </c>
      <c r="B180" s="262">
        <v>1</v>
      </c>
      <c r="C180" s="260">
        <v>1</v>
      </c>
      <c r="D180" s="261">
        <v>1</v>
      </c>
      <c r="E180" s="261">
        <v>1</v>
      </c>
      <c r="F180" s="295"/>
      <c r="G180" s="265" t="s">
        <v>338</v>
      </c>
      <c r="H180" s="248">
        <v>151</v>
      </c>
      <c r="I180" s="271">
        <f t="shared" si="18"/>
        <v>0</v>
      </c>
      <c r="J180" s="249">
        <f t="shared" si="18"/>
        <v>0</v>
      </c>
      <c r="K180" s="249">
        <f t="shared" si="18"/>
        <v>0</v>
      </c>
      <c r="L180" s="249">
        <f t="shared" si="18"/>
        <v>0</v>
      </c>
    </row>
    <row r="181" spans="1:16" ht="13.5" hidden="1" customHeight="1" collapsed="1">
      <c r="A181" s="260">
        <v>3</v>
      </c>
      <c r="B181" s="262">
        <v>1</v>
      </c>
      <c r="C181" s="260">
        <v>1</v>
      </c>
      <c r="D181" s="261">
        <v>1</v>
      </c>
      <c r="E181" s="261">
        <v>1</v>
      </c>
      <c r="F181" s="295">
        <v>1</v>
      </c>
      <c r="G181" s="265" t="s">
        <v>338</v>
      </c>
      <c r="H181" s="248">
        <v>152</v>
      </c>
      <c r="I181" s="268">
        <v>0</v>
      </c>
      <c r="J181" s="268">
        <v>0</v>
      </c>
      <c r="K181" s="268">
        <v>0</v>
      </c>
      <c r="L181" s="268">
        <v>0</v>
      </c>
    </row>
    <row r="182" spans="1:16" ht="14.25" hidden="1" customHeight="1" collapsed="1">
      <c r="A182" s="255">
        <v>3</v>
      </c>
      <c r="B182" s="253">
        <v>1</v>
      </c>
      <c r="C182" s="253">
        <v>1</v>
      </c>
      <c r="D182" s="253">
        <v>2</v>
      </c>
      <c r="E182" s="253"/>
      <c r="F182" s="256"/>
      <c r="G182" s="254" t="s">
        <v>339</v>
      </c>
      <c r="H182" s="248">
        <v>153</v>
      </c>
      <c r="I182" s="271">
        <f>I183</f>
        <v>0</v>
      </c>
      <c r="J182" s="292">
        <f>J183</f>
        <v>0</v>
      </c>
      <c r="K182" s="272">
        <f>K183</f>
        <v>0</v>
      </c>
      <c r="L182" s="271">
        <f>L183</f>
        <v>0</v>
      </c>
    </row>
    <row r="183" spans="1:16" ht="13.5" hidden="1" customHeight="1" collapsed="1">
      <c r="A183" s="260">
        <v>3</v>
      </c>
      <c r="B183" s="261">
        <v>1</v>
      </c>
      <c r="C183" s="261">
        <v>1</v>
      </c>
      <c r="D183" s="261">
        <v>2</v>
      </c>
      <c r="E183" s="261">
        <v>1</v>
      </c>
      <c r="F183" s="263"/>
      <c r="G183" s="254" t="s">
        <v>339</v>
      </c>
      <c r="H183" s="248">
        <v>154</v>
      </c>
      <c r="I183" s="249">
        <f>SUM(I184:I186)</f>
        <v>0</v>
      </c>
      <c r="J183" s="291">
        <f>SUM(J184:J186)</f>
        <v>0</v>
      </c>
      <c r="K183" s="250">
        <f>SUM(K184:K186)</f>
        <v>0</v>
      </c>
      <c r="L183" s="249">
        <f>SUM(L184:L186)</f>
        <v>0</v>
      </c>
    </row>
    <row r="184" spans="1:16" ht="14.25" hidden="1" customHeight="1" collapsed="1">
      <c r="A184" s="255">
        <v>3</v>
      </c>
      <c r="B184" s="253">
        <v>1</v>
      </c>
      <c r="C184" s="253">
        <v>1</v>
      </c>
      <c r="D184" s="253">
        <v>2</v>
      </c>
      <c r="E184" s="253">
        <v>1</v>
      </c>
      <c r="F184" s="256">
        <v>1</v>
      </c>
      <c r="G184" s="254" t="s">
        <v>340</v>
      </c>
      <c r="H184" s="248">
        <v>155</v>
      </c>
      <c r="I184" s="266">
        <v>0</v>
      </c>
      <c r="J184" s="266">
        <v>0</v>
      </c>
      <c r="K184" s="266">
        <v>0</v>
      </c>
      <c r="L184" s="311">
        <v>0</v>
      </c>
    </row>
    <row r="185" spans="1:16" ht="14.25" hidden="1" customHeight="1" collapsed="1">
      <c r="A185" s="260">
        <v>3</v>
      </c>
      <c r="B185" s="261">
        <v>1</v>
      </c>
      <c r="C185" s="261">
        <v>1</v>
      </c>
      <c r="D185" s="261">
        <v>2</v>
      </c>
      <c r="E185" s="261">
        <v>1</v>
      </c>
      <c r="F185" s="263">
        <v>2</v>
      </c>
      <c r="G185" s="262" t="s">
        <v>341</v>
      </c>
      <c r="H185" s="248">
        <v>156</v>
      </c>
      <c r="I185" s="268">
        <v>0</v>
      </c>
      <c r="J185" s="268">
        <v>0</v>
      </c>
      <c r="K185" s="268">
        <v>0</v>
      </c>
      <c r="L185" s="268">
        <v>0</v>
      </c>
    </row>
    <row r="186" spans="1:16" ht="26.25" hidden="1" customHeight="1" collapsed="1">
      <c r="A186" s="255">
        <v>3</v>
      </c>
      <c r="B186" s="253">
        <v>1</v>
      </c>
      <c r="C186" s="253">
        <v>1</v>
      </c>
      <c r="D186" s="253">
        <v>2</v>
      </c>
      <c r="E186" s="253">
        <v>1</v>
      </c>
      <c r="F186" s="256">
        <v>3</v>
      </c>
      <c r="G186" s="254" t="s">
        <v>342</v>
      </c>
      <c r="H186" s="248">
        <v>157</v>
      </c>
      <c r="I186" s="266">
        <v>0</v>
      </c>
      <c r="J186" s="266">
        <v>0</v>
      </c>
      <c r="K186" s="266">
        <v>0</v>
      </c>
      <c r="L186" s="311">
        <v>0</v>
      </c>
    </row>
    <row r="187" spans="1:16" ht="14.25" hidden="1" customHeight="1" collapsed="1">
      <c r="A187" s="260">
        <v>3</v>
      </c>
      <c r="B187" s="261">
        <v>1</v>
      </c>
      <c r="C187" s="261">
        <v>1</v>
      </c>
      <c r="D187" s="261">
        <v>3</v>
      </c>
      <c r="E187" s="261"/>
      <c r="F187" s="263"/>
      <c r="G187" s="262" t="s">
        <v>343</v>
      </c>
      <c r="H187" s="248">
        <v>158</v>
      </c>
      <c r="I187" s="249">
        <f>I188</f>
        <v>17200</v>
      </c>
      <c r="J187" s="291">
        <f>J188</f>
        <v>17200</v>
      </c>
      <c r="K187" s="250">
        <f>K188</f>
        <v>17121.18</v>
      </c>
      <c r="L187" s="249">
        <f>L188</f>
        <v>17121.18</v>
      </c>
    </row>
    <row r="188" spans="1:16" ht="14.25" hidden="1" customHeight="1" collapsed="1">
      <c r="A188" s="260">
        <v>3</v>
      </c>
      <c r="B188" s="261">
        <v>1</v>
      </c>
      <c r="C188" s="261">
        <v>1</v>
      </c>
      <c r="D188" s="261">
        <v>3</v>
      </c>
      <c r="E188" s="261">
        <v>1</v>
      </c>
      <c r="F188" s="263"/>
      <c r="G188" s="262" t="s">
        <v>343</v>
      </c>
      <c r="H188" s="248">
        <v>159</v>
      </c>
      <c r="I188" s="249">
        <f t="shared" ref="I188:P188" si="19">SUM(I189:I192)</f>
        <v>17200</v>
      </c>
      <c r="J188" s="249">
        <f t="shared" si="19"/>
        <v>17200</v>
      </c>
      <c r="K188" s="249">
        <f t="shared" si="19"/>
        <v>17121.18</v>
      </c>
      <c r="L188" s="249">
        <f t="shared" si="19"/>
        <v>17121.18</v>
      </c>
      <c r="M188" s="249">
        <f t="shared" si="19"/>
        <v>0</v>
      </c>
      <c r="N188" s="249">
        <f t="shared" si="19"/>
        <v>0</v>
      </c>
      <c r="O188" s="249">
        <f t="shared" si="19"/>
        <v>0</v>
      </c>
      <c r="P188" s="249">
        <f t="shared" si="19"/>
        <v>0</v>
      </c>
    </row>
    <row r="189" spans="1:16" ht="13.5" hidden="1" customHeight="1" collapsed="1">
      <c r="A189" s="260">
        <v>3</v>
      </c>
      <c r="B189" s="261">
        <v>1</v>
      </c>
      <c r="C189" s="261">
        <v>1</v>
      </c>
      <c r="D189" s="261">
        <v>3</v>
      </c>
      <c r="E189" s="261">
        <v>1</v>
      </c>
      <c r="F189" s="263">
        <v>1</v>
      </c>
      <c r="G189" s="262" t="s">
        <v>344</v>
      </c>
      <c r="H189" s="248">
        <v>160</v>
      </c>
      <c r="I189" s="268">
        <v>0</v>
      </c>
      <c r="J189" s="268">
        <v>0</v>
      </c>
      <c r="K189" s="268">
        <v>0</v>
      </c>
      <c r="L189" s="311">
        <v>0</v>
      </c>
    </row>
    <row r="190" spans="1:16" ht="15.75" customHeight="1">
      <c r="A190" s="260">
        <v>3</v>
      </c>
      <c r="B190" s="261">
        <v>1</v>
      </c>
      <c r="C190" s="261">
        <v>1</v>
      </c>
      <c r="D190" s="261">
        <v>3</v>
      </c>
      <c r="E190" s="261">
        <v>1</v>
      </c>
      <c r="F190" s="263">
        <v>2</v>
      </c>
      <c r="G190" s="262" t="s">
        <v>345</v>
      </c>
      <c r="H190" s="248">
        <v>161</v>
      </c>
      <c r="I190" s="266">
        <v>7200</v>
      </c>
      <c r="J190" s="268">
        <v>7200</v>
      </c>
      <c r="K190" s="268">
        <v>7189.89</v>
      </c>
      <c r="L190" s="268">
        <v>7189.89</v>
      </c>
    </row>
    <row r="191" spans="1:16" ht="15.75" hidden="1" customHeight="1" collapsed="1">
      <c r="A191" s="260">
        <v>3</v>
      </c>
      <c r="B191" s="261">
        <v>1</v>
      </c>
      <c r="C191" s="261">
        <v>1</v>
      </c>
      <c r="D191" s="261">
        <v>3</v>
      </c>
      <c r="E191" s="261">
        <v>1</v>
      </c>
      <c r="F191" s="263">
        <v>3</v>
      </c>
      <c r="G191" s="265" t="s">
        <v>346</v>
      </c>
      <c r="H191" s="248">
        <v>162</v>
      </c>
      <c r="I191" s="266">
        <v>0</v>
      </c>
      <c r="J191" s="268">
        <v>0</v>
      </c>
      <c r="K191" s="268">
        <v>0</v>
      </c>
      <c r="L191" s="268">
        <v>0</v>
      </c>
    </row>
    <row r="192" spans="1:16" ht="27" customHeight="1">
      <c r="A192" s="274">
        <v>3</v>
      </c>
      <c r="B192" s="275">
        <v>1</v>
      </c>
      <c r="C192" s="275">
        <v>1</v>
      </c>
      <c r="D192" s="275">
        <v>3</v>
      </c>
      <c r="E192" s="275">
        <v>1</v>
      </c>
      <c r="F192" s="277">
        <v>4</v>
      </c>
      <c r="G192" s="316" t="s">
        <v>347</v>
      </c>
      <c r="H192" s="248">
        <v>163</v>
      </c>
      <c r="I192" s="317">
        <v>10000</v>
      </c>
      <c r="J192" s="318">
        <v>10000</v>
      </c>
      <c r="K192" s="268">
        <v>9931.2900000000009</v>
      </c>
      <c r="L192" s="268">
        <v>9931.2900000000009</v>
      </c>
    </row>
    <row r="193" spans="1:12" ht="18" hidden="1" customHeight="1" collapsed="1">
      <c r="A193" s="274">
        <v>3</v>
      </c>
      <c r="B193" s="275">
        <v>1</v>
      </c>
      <c r="C193" s="275">
        <v>1</v>
      </c>
      <c r="D193" s="275">
        <v>4</v>
      </c>
      <c r="E193" s="275"/>
      <c r="F193" s="277"/>
      <c r="G193" s="276" t="s">
        <v>348</v>
      </c>
      <c r="H193" s="248">
        <v>163</v>
      </c>
      <c r="I193" s="249">
        <f>I194</f>
        <v>0</v>
      </c>
      <c r="J193" s="293">
        <f>J194</f>
        <v>0</v>
      </c>
      <c r="K193" s="258">
        <f>K194</f>
        <v>0</v>
      </c>
      <c r="L193" s="259">
        <f>L194</f>
        <v>0</v>
      </c>
    </row>
    <row r="194" spans="1:12" ht="13.5" hidden="1" customHeight="1" collapsed="1">
      <c r="A194" s="260">
        <v>3</v>
      </c>
      <c r="B194" s="261">
        <v>1</v>
      </c>
      <c r="C194" s="261">
        <v>1</v>
      </c>
      <c r="D194" s="261">
        <v>4</v>
      </c>
      <c r="E194" s="261">
        <v>1</v>
      </c>
      <c r="F194" s="263"/>
      <c r="G194" s="276" t="s">
        <v>348</v>
      </c>
      <c r="H194" s="248">
        <v>164</v>
      </c>
      <c r="I194" s="271">
        <f>SUM(I195:I197)</f>
        <v>0</v>
      </c>
      <c r="J194" s="291">
        <f>SUM(J195:J197)</f>
        <v>0</v>
      </c>
      <c r="K194" s="250">
        <f>SUM(K195:K197)</f>
        <v>0</v>
      </c>
      <c r="L194" s="249">
        <f>SUM(L195:L197)</f>
        <v>0</v>
      </c>
    </row>
    <row r="195" spans="1:12" ht="17.25" hidden="1" customHeight="1" collapsed="1">
      <c r="A195" s="260">
        <v>3</v>
      </c>
      <c r="B195" s="261">
        <v>1</v>
      </c>
      <c r="C195" s="261">
        <v>1</v>
      </c>
      <c r="D195" s="261">
        <v>4</v>
      </c>
      <c r="E195" s="261">
        <v>1</v>
      </c>
      <c r="F195" s="263">
        <v>1</v>
      </c>
      <c r="G195" s="262" t="s">
        <v>349</v>
      </c>
      <c r="H195" s="248">
        <v>165</v>
      </c>
      <c r="I195" s="268">
        <v>0</v>
      </c>
      <c r="J195" s="268">
        <v>0</v>
      </c>
      <c r="K195" s="268">
        <v>0</v>
      </c>
      <c r="L195" s="311">
        <v>0</v>
      </c>
    </row>
    <row r="196" spans="1:12" ht="25.5" hidden="1" customHeight="1" collapsed="1">
      <c r="A196" s="255">
        <v>3</v>
      </c>
      <c r="B196" s="253">
        <v>1</v>
      </c>
      <c r="C196" s="253">
        <v>1</v>
      </c>
      <c r="D196" s="253">
        <v>4</v>
      </c>
      <c r="E196" s="253">
        <v>1</v>
      </c>
      <c r="F196" s="256">
        <v>2</v>
      </c>
      <c r="G196" s="254" t="s">
        <v>350</v>
      </c>
      <c r="H196" s="248">
        <v>166</v>
      </c>
      <c r="I196" s="266">
        <v>0</v>
      </c>
      <c r="J196" s="266">
        <v>0</v>
      </c>
      <c r="K196" s="266">
        <v>0</v>
      </c>
      <c r="L196" s="268">
        <v>0</v>
      </c>
    </row>
    <row r="197" spans="1:12" ht="14.25" hidden="1" customHeight="1" collapsed="1">
      <c r="A197" s="260">
        <v>3</v>
      </c>
      <c r="B197" s="261">
        <v>1</v>
      </c>
      <c r="C197" s="261">
        <v>1</v>
      </c>
      <c r="D197" s="261">
        <v>4</v>
      </c>
      <c r="E197" s="261">
        <v>1</v>
      </c>
      <c r="F197" s="263">
        <v>3</v>
      </c>
      <c r="G197" s="262" t="s">
        <v>351</v>
      </c>
      <c r="H197" s="248">
        <v>167</v>
      </c>
      <c r="I197" s="266">
        <v>0</v>
      </c>
      <c r="J197" s="266">
        <v>0</v>
      </c>
      <c r="K197" s="266">
        <v>0</v>
      </c>
      <c r="L197" s="268">
        <v>0</v>
      </c>
    </row>
    <row r="198" spans="1:12" ht="25.5" hidden="1" customHeight="1" collapsed="1">
      <c r="A198" s="260">
        <v>3</v>
      </c>
      <c r="B198" s="261">
        <v>1</v>
      </c>
      <c r="C198" s="261">
        <v>1</v>
      </c>
      <c r="D198" s="261">
        <v>5</v>
      </c>
      <c r="E198" s="261"/>
      <c r="F198" s="263"/>
      <c r="G198" s="262" t="s">
        <v>352</v>
      </c>
      <c r="H198" s="248">
        <v>168</v>
      </c>
      <c r="I198" s="249">
        <f t="shared" ref="I198:L199" si="20">I199</f>
        <v>0</v>
      </c>
      <c r="J198" s="291">
        <f t="shared" si="20"/>
        <v>0</v>
      </c>
      <c r="K198" s="250">
        <f t="shared" si="20"/>
        <v>0</v>
      </c>
      <c r="L198" s="249">
        <f t="shared" si="20"/>
        <v>0</v>
      </c>
    </row>
    <row r="199" spans="1:12" ht="26.25" hidden="1" customHeight="1" collapsed="1">
      <c r="A199" s="274">
        <v>3</v>
      </c>
      <c r="B199" s="275">
        <v>1</v>
      </c>
      <c r="C199" s="275">
        <v>1</v>
      </c>
      <c r="D199" s="275">
        <v>5</v>
      </c>
      <c r="E199" s="275">
        <v>1</v>
      </c>
      <c r="F199" s="277"/>
      <c r="G199" s="262" t="s">
        <v>352</v>
      </c>
      <c r="H199" s="248">
        <v>169</v>
      </c>
      <c r="I199" s="250">
        <f t="shared" si="20"/>
        <v>0</v>
      </c>
      <c r="J199" s="250">
        <f t="shared" si="20"/>
        <v>0</v>
      </c>
      <c r="K199" s="250">
        <f t="shared" si="20"/>
        <v>0</v>
      </c>
      <c r="L199" s="250">
        <f t="shared" si="20"/>
        <v>0</v>
      </c>
    </row>
    <row r="200" spans="1:12" ht="27" hidden="1" customHeight="1" collapsed="1">
      <c r="A200" s="260">
        <v>3</v>
      </c>
      <c r="B200" s="261">
        <v>1</v>
      </c>
      <c r="C200" s="261">
        <v>1</v>
      </c>
      <c r="D200" s="261">
        <v>5</v>
      </c>
      <c r="E200" s="261">
        <v>1</v>
      </c>
      <c r="F200" s="263">
        <v>1</v>
      </c>
      <c r="G200" s="262" t="s">
        <v>352</v>
      </c>
      <c r="H200" s="248">
        <v>170</v>
      </c>
      <c r="I200" s="266">
        <v>0</v>
      </c>
      <c r="J200" s="268">
        <v>0</v>
      </c>
      <c r="K200" s="268">
        <v>0</v>
      </c>
      <c r="L200" s="268">
        <v>0</v>
      </c>
    </row>
    <row r="201" spans="1:12" ht="26.25" hidden="1" customHeight="1" collapsed="1">
      <c r="A201" s="274">
        <v>3</v>
      </c>
      <c r="B201" s="275">
        <v>1</v>
      </c>
      <c r="C201" s="275">
        <v>2</v>
      </c>
      <c r="D201" s="275"/>
      <c r="E201" s="275"/>
      <c r="F201" s="277"/>
      <c r="G201" s="276" t="s">
        <v>353</v>
      </c>
      <c r="H201" s="248">
        <v>171</v>
      </c>
      <c r="I201" s="249">
        <f t="shared" ref="I201:L202" si="21">I202</f>
        <v>0</v>
      </c>
      <c r="J201" s="293">
        <f t="shared" si="21"/>
        <v>0</v>
      </c>
      <c r="K201" s="258">
        <f t="shared" si="21"/>
        <v>0</v>
      </c>
      <c r="L201" s="259">
        <f t="shared" si="21"/>
        <v>0</v>
      </c>
    </row>
    <row r="202" spans="1:12" ht="25.5" hidden="1" customHeight="1" collapsed="1">
      <c r="A202" s="260">
        <v>3</v>
      </c>
      <c r="B202" s="261">
        <v>1</v>
      </c>
      <c r="C202" s="261">
        <v>2</v>
      </c>
      <c r="D202" s="261">
        <v>1</v>
      </c>
      <c r="E202" s="261"/>
      <c r="F202" s="263"/>
      <c r="G202" s="276" t="s">
        <v>353</v>
      </c>
      <c r="H202" s="248">
        <v>172</v>
      </c>
      <c r="I202" s="271">
        <f t="shared" si="21"/>
        <v>0</v>
      </c>
      <c r="J202" s="291">
        <f t="shared" si="21"/>
        <v>0</v>
      </c>
      <c r="K202" s="250">
        <f t="shared" si="21"/>
        <v>0</v>
      </c>
      <c r="L202" s="249">
        <f t="shared" si="21"/>
        <v>0</v>
      </c>
    </row>
    <row r="203" spans="1:12" ht="26.25" hidden="1" customHeight="1" collapsed="1">
      <c r="A203" s="255">
        <v>3</v>
      </c>
      <c r="B203" s="253">
        <v>1</v>
      </c>
      <c r="C203" s="253">
        <v>2</v>
      </c>
      <c r="D203" s="253">
        <v>1</v>
      </c>
      <c r="E203" s="253">
        <v>1</v>
      </c>
      <c r="F203" s="256"/>
      <c r="G203" s="276" t="s">
        <v>353</v>
      </c>
      <c r="H203" s="248">
        <v>173</v>
      </c>
      <c r="I203" s="249">
        <f>SUM(I204:I207)</f>
        <v>0</v>
      </c>
      <c r="J203" s="292">
        <f>SUM(J204:J207)</f>
        <v>0</v>
      </c>
      <c r="K203" s="272">
        <f>SUM(K204:K207)</f>
        <v>0</v>
      </c>
      <c r="L203" s="271">
        <f>SUM(L204:L207)</f>
        <v>0</v>
      </c>
    </row>
    <row r="204" spans="1:12" ht="41.25" hidden="1" customHeight="1" collapsed="1">
      <c r="A204" s="260">
        <v>3</v>
      </c>
      <c r="B204" s="261">
        <v>1</v>
      </c>
      <c r="C204" s="261">
        <v>2</v>
      </c>
      <c r="D204" s="261">
        <v>1</v>
      </c>
      <c r="E204" s="261">
        <v>1</v>
      </c>
      <c r="F204" s="263">
        <v>2</v>
      </c>
      <c r="G204" s="262" t="s">
        <v>354</v>
      </c>
      <c r="H204" s="248">
        <v>174</v>
      </c>
      <c r="I204" s="268">
        <v>0</v>
      </c>
      <c r="J204" s="268">
        <v>0</v>
      </c>
      <c r="K204" s="268">
        <v>0</v>
      </c>
      <c r="L204" s="268">
        <v>0</v>
      </c>
    </row>
    <row r="205" spans="1:12" ht="14.25" hidden="1" customHeight="1" collapsed="1">
      <c r="A205" s="260">
        <v>3</v>
      </c>
      <c r="B205" s="261">
        <v>1</v>
      </c>
      <c r="C205" s="261">
        <v>2</v>
      </c>
      <c r="D205" s="260">
        <v>1</v>
      </c>
      <c r="E205" s="261">
        <v>1</v>
      </c>
      <c r="F205" s="263">
        <v>3</v>
      </c>
      <c r="G205" s="262" t="s">
        <v>355</v>
      </c>
      <c r="H205" s="248">
        <v>175</v>
      </c>
      <c r="I205" s="268">
        <v>0</v>
      </c>
      <c r="J205" s="268">
        <v>0</v>
      </c>
      <c r="K205" s="268">
        <v>0</v>
      </c>
      <c r="L205" s="268">
        <v>0</v>
      </c>
    </row>
    <row r="206" spans="1:12" ht="18.75" hidden="1" customHeight="1" collapsed="1">
      <c r="A206" s="260">
        <v>3</v>
      </c>
      <c r="B206" s="261">
        <v>1</v>
      </c>
      <c r="C206" s="261">
        <v>2</v>
      </c>
      <c r="D206" s="260">
        <v>1</v>
      </c>
      <c r="E206" s="261">
        <v>1</v>
      </c>
      <c r="F206" s="263">
        <v>4</v>
      </c>
      <c r="G206" s="262" t="s">
        <v>356</v>
      </c>
      <c r="H206" s="248">
        <v>176</v>
      </c>
      <c r="I206" s="268">
        <v>0</v>
      </c>
      <c r="J206" s="268">
        <v>0</v>
      </c>
      <c r="K206" s="268">
        <v>0</v>
      </c>
      <c r="L206" s="268">
        <v>0</v>
      </c>
    </row>
    <row r="207" spans="1:12" ht="17.25" hidden="1" customHeight="1" collapsed="1">
      <c r="A207" s="274">
        <v>3</v>
      </c>
      <c r="B207" s="283">
        <v>1</v>
      </c>
      <c r="C207" s="283">
        <v>2</v>
      </c>
      <c r="D207" s="282">
        <v>1</v>
      </c>
      <c r="E207" s="283">
        <v>1</v>
      </c>
      <c r="F207" s="284">
        <v>5</v>
      </c>
      <c r="G207" s="285" t="s">
        <v>357</v>
      </c>
      <c r="H207" s="248">
        <v>177</v>
      </c>
      <c r="I207" s="268">
        <v>0</v>
      </c>
      <c r="J207" s="268">
        <v>0</v>
      </c>
      <c r="K207" s="268">
        <v>0</v>
      </c>
      <c r="L207" s="311">
        <v>0</v>
      </c>
    </row>
    <row r="208" spans="1:12" ht="15" hidden="1" customHeight="1" collapsed="1">
      <c r="A208" s="260">
        <v>3</v>
      </c>
      <c r="B208" s="261">
        <v>1</v>
      </c>
      <c r="C208" s="261">
        <v>3</v>
      </c>
      <c r="D208" s="260"/>
      <c r="E208" s="261"/>
      <c r="F208" s="263"/>
      <c r="G208" s="262" t="s">
        <v>358</v>
      </c>
      <c r="H208" s="248">
        <v>178</v>
      </c>
      <c r="I208" s="249">
        <f>SUM(I209+I212)</f>
        <v>0</v>
      </c>
      <c r="J208" s="291">
        <f>SUM(J209+J212)</f>
        <v>0</v>
      </c>
      <c r="K208" s="250">
        <f>SUM(K209+K212)</f>
        <v>0</v>
      </c>
      <c r="L208" s="249">
        <f>SUM(L209+L212)</f>
        <v>0</v>
      </c>
    </row>
    <row r="209" spans="1:16" ht="27.75" hidden="1" customHeight="1" collapsed="1">
      <c r="A209" s="255">
        <v>3</v>
      </c>
      <c r="B209" s="253">
        <v>1</v>
      </c>
      <c r="C209" s="253">
        <v>3</v>
      </c>
      <c r="D209" s="255">
        <v>1</v>
      </c>
      <c r="E209" s="260"/>
      <c r="F209" s="256"/>
      <c r="G209" s="254" t="s">
        <v>359</v>
      </c>
      <c r="H209" s="248">
        <v>179</v>
      </c>
      <c r="I209" s="271">
        <f t="shared" ref="I209:L210" si="22">I210</f>
        <v>0</v>
      </c>
      <c r="J209" s="292">
        <f t="shared" si="22"/>
        <v>0</v>
      </c>
      <c r="K209" s="272">
        <f t="shared" si="22"/>
        <v>0</v>
      </c>
      <c r="L209" s="271">
        <f t="shared" si="22"/>
        <v>0</v>
      </c>
    </row>
    <row r="210" spans="1:16" ht="30.75" hidden="1" customHeight="1" collapsed="1">
      <c r="A210" s="260">
        <v>3</v>
      </c>
      <c r="B210" s="261">
        <v>1</v>
      </c>
      <c r="C210" s="261">
        <v>3</v>
      </c>
      <c r="D210" s="260">
        <v>1</v>
      </c>
      <c r="E210" s="260">
        <v>1</v>
      </c>
      <c r="F210" s="263"/>
      <c r="G210" s="254" t="s">
        <v>359</v>
      </c>
      <c r="H210" s="248">
        <v>180</v>
      </c>
      <c r="I210" s="249">
        <f t="shared" si="22"/>
        <v>0</v>
      </c>
      <c r="J210" s="291">
        <f t="shared" si="22"/>
        <v>0</v>
      </c>
      <c r="K210" s="250">
        <f t="shared" si="22"/>
        <v>0</v>
      </c>
      <c r="L210" s="249">
        <f t="shared" si="22"/>
        <v>0</v>
      </c>
    </row>
    <row r="211" spans="1:16" ht="27.75" hidden="1" customHeight="1" collapsed="1">
      <c r="A211" s="260">
        <v>3</v>
      </c>
      <c r="B211" s="262">
        <v>1</v>
      </c>
      <c r="C211" s="260">
        <v>3</v>
      </c>
      <c r="D211" s="261">
        <v>1</v>
      </c>
      <c r="E211" s="261">
        <v>1</v>
      </c>
      <c r="F211" s="263">
        <v>1</v>
      </c>
      <c r="G211" s="254" t="s">
        <v>359</v>
      </c>
      <c r="H211" s="248">
        <v>181</v>
      </c>
      <c r="I211" s="311">
        <v>0</v>
      </c>
      <c r="J211" s="311">
        <v>0</v>
      </c>
      <c r="K211" s="311">
        <v>0</v>
      </c>
      <c r="L211" s="311">
        <v>0</v>
      </c>
    </row>
    <row r="212" spans="1:16" ht="15" hidden="1" customHeight="1" collapsed="1">
      <c r="A212" s="260">
        <v>3</v>
      </c>
      <c r="B212" s="262">
        <v>1</v>
      </c>
      <c r="C212" s="260">
        <v>3</v>
      </c>
      <c r="D212" s="261">
        <v>2</v>
      </c>
      <c r="E212" s="261"/>
      <c r="F212" s="263"/>
      <c r="G212" s="262" t="s">
        <v>360</v>
      </c>
      <c r="H212" s="248">
        <v>182</v>
      </c>
      <c r="I212" s="249">
        <f>I213</f>
        <v>0</v>
      </c>
      <c r="J212" s="291">
        <f>J213</f>
        <v>0</v>
      </c>
      <c r="K212" s="250">
        <f>K213</f>
        <v>0</v>
      </c>
      <c r="L212" s="249">
        <f>L213</f>
        <v>0</v>
      </c>
    </row>
    <row r="213" spans="1:16" ht="15.75" hidden="1" customHeight="1" collapsed="1">
      <c r="A213" s="255">
        <v>3</v>
      </c>
      <c r="B213" s="254">
        <v>1</v>
      </c>
      <c r="C213" s="255">
        <v>3</v>
      </c>
      <c r="D213" s="253">
        <v>2</v>
      </c>
      <c r="E213" s="253">
        <v>1</v>
      </c>
      <c r="F213" s="256"/>
      <c r="G213" s="262" t="s">
        <v>360</v>
      </c>
      <c r="H213" s="248">
        <v>183</v>
      </c>
      <c r="I213" s="249">
        <f>SUM(I214:I219)</f>
        <v>0</v>
      </c>
      <c r="J213" s="249">
        <f>SUM(J214:J219)</f>
        <v>0</v>
      </c>
      <c r="K213" s="249">
        <f>SUM(K214:K219)</f>
        <v>0</v>
      </c>
      <c r="L213" s="249">
        <f>SUM(L214:L219)</f>
        <v>0</v>
      </c>
      <c r="M213" s="319"/>
      <c r="N213" s="319"/>
      <c r="O213" s="319"/>
      <c r="P213" s="319"/>
    </row>
    <row r="214" spans="1:16" ht="15" hidden="1" customHeight="1" collapsed="1">
      <c r="A214" s="260">
        <v>3</v>
      </c>
      <c r="B214" s="262">
        <v>1</v>
      </c>
      <c r="C214" s="260">
        <v>3</v>
      </c>
      <c r="D214" s="261">
        <v>2</v>
      </c>
      <c r="E214" s="261">
        <v>1</v>
      </c>
      <c r="F214" s="263">
        <v>1</v>
      </c>
      <c r="G214" s="262" t="s">
        <v>361</v>
      </c>
      <c r="H214" s="248">
        <v>184</v>
      </c>
      <c r="I214" s="268">
        <v>0</v>
      </c>
      <c r="J214" s="268">
        <v>0</v>
      </c>
      <c r="K214" s="268">
        <v>0</v>
      </c>
      <c r="L214" s="311">
        <v>0</v>
      </c>
    </row>
    <row r="215" spans="1:16" ht="26.25" hidden="1" customHeight="1" collapsed="1">
      <c r="A215" s="260">
        <v>3</v>
      </c>
      <c r="B215" s="262">
        <v>1</v>
      </c>
      <c r="C215" s="260">
        <v>3</v>
      </c>
      <c r="D215" s="261">
        <v>2</v>
      </c>
      <c r="E215" s="261">
        <v>1</v>
      </c>
      <c r="F215" s="263">
        <v>2</v>
      </c>
      <c r="G215" s="262" t="s">
        <v>362</v>
      </c>
      <c r="H215" s="248">
        <v>185</v>
      </c>
      <c r="I215" s="268">
        <v>0</v>
      </c>
      <c r="J215" s="268">
        <v>0</v>
      </c>
      <c r="K215" s="268">
        <v>0</v>
      </c>
      <c r="L215" s="268">
        <v>0</v>
      </c>
    </row>
    <row r="216" spans="1:16" ht="16.5" hidden="1" customHeight="1" collapsed="1">
      <c r="A216" s="260">
        <v>3</v>
      </c>
      <c r="B216" s="262">
        <v>1</v>
      </c>
      <c r="C216" s="260">
        <v>3</v>
      </c>
      <c r="D216" s="261">
        <v>2</v>
      </c>
      <c r="E216" s="261">
        <v>1</v>
      </c>
      <c r="F216" s="263">
        <v>3</v>
      </c>
      <c r="G216" s="262" t="s">
        <v>363</v>
      </c>
      <c r="H216" s="248">
        <v>186</v>
      </c>
      <c r="I216" s="268">
        <v>0</v>
      </c>
      <c r="J216" s="268">
        <v>0</v>
      </c>
      <c r="K216" s="268">
        <v>0</v>
      </c>
      <c r="L216" s="268">
        <v>0</v>
      </c>
    </row>
    <row r="217" spans="1:16" ht="27.75" hidden="1" customHeight="1" collapsed="1">
      <c r="A217" s="260">
        <v>3</v>
      </c>
      <c r="B217" s="262">
        <v>1</v>
      </c>
      <c r="C217" s="260">
        <v>3</v>
      </c>
      <c r="D217" s="261">
        <v>2</v>
      </c>
      <c r="E217" s="261">
        <v>1</v>
      </c>
      <c r="F217" s="263">
        <v>4</v>
      </c>
      <c r="G217" s="262" t="s">
        <v>364</v>
      </c>
      <c r="H217" s="248">
        <v>187</v>
      </c>
      <c r="I217" s="268">
        <v>0</v>
      </c>
      <c r="J217" s="268">
        <v>0</v>
      </c>
      <c r="K217" s="268">
        <v>0</v>
      </c>
      <c r="L217" s="311">
        <v>0</v>
      </c>
    </row>
    <row r="218" spans="1:16" ht="15.75" hidden="1" customHeight="1" collapsed="1">
      <c r="A218" s="260">
        <v>3</v>
      </c>
      <c r="B218" s="262">
        <v>1</v>
      </c>
      <c r="C218" s="260">
        <v>3</v>
      </c>
      <c r="D218" s="261">
        <v>2</v>
      </c>
      <c r="E218" s="261">
        <v>1</v>
      </c>
      <c r="F218" s="263">
        <v>5</v>
      </c>
      <c r="G218" s="254" t="s">
        <v>365</v>
      </c>
      <c r="H218" s="248">
        <v>188</v>
      </c>
      <c r="I218" s="268">
        <v>0</v>
      </c>
      <c r="J218" s="268">
        <v>0</v>
      </c>
      <c r="K218" s="268">
        <v>0</v>
      </c>
      <c r="L218" s="268">
        <v>0</v>
      </c>
    </row>
    <row r="219" spans="1:16" ht="13.5" hidden="1" customHeight="1" collapsed="1">
      <c r="A219" s="260">
        <v>3</v>
      </c>
      <c r="B219" s="262">
        <v>1</v>
      </c>
      <c r="C219" s="260">
        <v>3</v>
      </c>
      <c r="D219" s="261">
        <v>2</v>
      </c>
      <c r="E219" s="261">
        <v>1</v>
      </c>
      <c r="F219" s="263">
        <v>6</v>
      </c>
      <c r="G219" s="254" t="s">
        <v>360</v>
      </c>
      <c r="H219" s="248">
        <v>189</v>
      </c>
      <c r="I219" s="268">
        <v>0</v>
      </c>
      <c r="J219" s="268">
        <v>0</v>
      </c>
      <c r="K219" s="268">
        <v>0</v>
      </c>
      <c r="L219" s="311">
        <v>0</v>
      </c>
    </row>
    <row r="220" spans="1:16" ht="27" hidden="1" customHeight="1" collapsed="1">
      <c r="A220" s="255">
        <v>3</v>
      </c>
      <c r="B220" s="253">
        <v>1</v>
      </c>
      <c r="C220" s="253">
        <v>4</v>
      </c>
      <c r="D220" s="253"/>
      <c r="E220" s="253"/>
      <c r="F220" s="256"/>
      <c r="G220" s="254" t="s">
        <v>366</v>
      </c>
      <c r="H220" s="248">
        <v>190</v>
      </c>
      <c r="I220" s="271">
        <f t="shared" ref="I220:L222" si="23">I221</f>
        <v>0</v>
      </c>
      <c r="J220" s="292">
        <f t="shared" si="23"/>
        <v>0</v>
      </c>
      <c r="K220" s="272">
        <f t="shared" si="23"/>
        <v>0</v>
      </c>
      <c r="L220" s="272">
        <f t="shared" si="23"/>
        <v>0</v>
      </c>
    </row>
    <row r="221" spans="1:16" ht="27" hidden="1" customHeight="1" collapsed="1">
      <c r="A221" s="274">
        <v>3</v>
      </c>
      <c r="B221" s="283">
        <v>1</v>
      </c>
      <c r="C221" s="283">
        <v>4</v>
      </c>
      <c r="D221" s="283">
        <v>1</v>
      </c>
      <c r="E221" s="283"/>
      <c r="F221" s="284"/>
      <c r="G221" s="254" t="s">
        <v>366</v>
      </c>
      <c r="H221" s="248">
        <v>191</v>
      </c>
      <c r="I221" s="278">
        <f t="shared" si="23"/>
        <v>0</v>
      </c>
      <c r="J221" s="304">
        <f t="shared" si="23"/>
        <v>0</v>
      </c>
      <c r="K221" s="279">
        <f t="shared" si="23"/>
        <v>0</v>
      </c>
      <c r="L221" s="279">
        <f t="shared" si="23"/>
        <v>0</v>
      </c>
    </row>
    <row r="222" spans="1:16" ht="27.75" hidden="1" customHeight="1" collapsed="1">
      <c r="A222" s="260">
        <v>3</v>
      </c>
      <c r="B222" s="261">
        <v>1</v>
      </c>
      <c r="C222" s="261">
        <v>4</v>
      </c>
      <c r="D222" s="261">
        <v>1</v>
      </c>
      <c r="E222" s="261">
        <v>1</v>
      </c>
      <c r="F222" s="263"/>
      <c r="G222" s="254" t="s">
        <v>367</v>
      </c>
      <c r="H222" s="248">
        <v>192</v>
      </c>
      <c r="I222" s="249">
        <f t="shared" si="23"/>
        <v>0</v>
      </c>
      <c r="J222" s="291">
        <f t="shared" si="23"/>
        <v>0</v>
      </c>
      <c r="K222" s="250">
        <f t="shared" si="23"/>
        <v>0</v>
      </c>
      <c r="L222" s="250">
        <f t="shared" si="23"/>
        <v>0</v>
      </c>
    </row>
    <row r="223" spans="1:16" ht="27" hidden="1" customHeight="1" collapsed="1">
      <c r="A223" s="265">
        <v>3</v>
      </c>
      <c r="B223" s="260">
        <v>1</v>
      </c>
      <c r="C223" s="261">
        <v>4</v>
      </c>
      <c r="D223" s="261">
        <v>1</v>
      </c>
      <c r="E223" s="261">
        <v>1</v>
      </c>
      <c r="F223" s="263">
        <v>1</v>
      </c>
      <c r="G223" s="254" t="s">
        <v>367</v>
      </c>
      <c r="H223" s="248">
        <v>193</v>
      </c>
      <c r="I223" s="268">
        <v>0</v>
      </c>
      <c r="J223" s="268">
        <v>0</v>
      </c>
      <c r="K223" s="268">
        <v>0</v>
      </c>
      <c r="L223" s="268">
        <v>0</v>
      </c>
    </row>
    <row r="224" spans="1:16" ht="26.25" hidden="1" customHeight="1" collapsed="1">
      <c r="A224" s="265">
        <v>3</v>
      </c>
      <c r="B224" s="261">
        <v>1</v>
      </c>
      <c r="C224" s="261">
        <v>5</v>
      </c>
      <c r="D224" s="261"/>
      <c r="E224" s="261"/>
      <c r="F224" s="263"/>
      <c r="G224" s="262" t="s">
        <v>368</v>
      </c>
      <c r="H224" s="248">
        <v>194</v>
      </c>
      <c r="I224" s="249">
        <f t="shared" ref="I224:L225" si="24">I225</f>
        <v>0</v>
      </c>
      <c r="J224" s="249">
        <f t="shared" si="24"/>
        <v>0</v>
      </c>
      <c r="K224" s="249">
        <f t="shared" si="24"/>
        <v>0</v>
      </c>
      <c r="L224" s="249">
        <f t="shared" si="24"/>
        <v>0</v>
      </c>
    </row>
    <row r="225" spans="1:12" ht="30" hidden="1" customHeight="1" collapsed="1">
      <c r="A225" s="265">
        <v>3</v>
      </c>
      <c r="B225" s="261">
        <v>1</v>
      </c>
      <c r="C225" s="261">
        <v>5</v>
      </c>
      <c r="D225" s="261">
        <v>1</v>
      </c>
      <c r="E225" s="261"/>
      <c r="F225" s="263"/>
      <c r="G225" s="262" t="s">
        <v>368</v>
      </c>
      <c r="H225" s="248">
        <v>195</v>
      </c>
      <c r="I225" s="249">
        <f t="shared" si="24"/>
        <v>0</v>
      </c>
      <c r="J225" s="249">
        <f t="shared" si="24"/>
        <v>0</v>
      </c>
      <c r="K225" s="249">
        <f t="shared" si="24"/>
        <v>0</v>
      </c>
      <c r="L225" s="249">
        <f t="shared" si="24"/>
        <v>0</v>
      </c>
    </row>
    <row r="226" spans="1:12" ht="27" hidden="1" customHeight="1" collapsed="1">
      <c r="A226" s="265">
        <v>3</v>
      </c>
      <c r="B226" s="261">
        <v>1</v>
      </c>
      <c r="C226" s="261">
        <v>5</v>
      </c>
      <c r="D226" s="261">
        <v>1</v>
      </c>
      <c r="E226" s="261">
        <v>1</v>
      </c>
      <c r="F226" s="263"/>
      <c r="G226" s="262" t="s">
        <v>368</v>
      </c>
      <c r="H226" s="248">
        <v>196</v>
      </c>
      <c r="I226" s="249">
        <f>SUM(I227:I229)</f>
        <v>0</v>
      </c>
      <c r="J226" s="249">
        <f>SUM(J227:J229)</f>
        <v>0</v>
      </c>
      <c r="K226" s="249">
        <f>SUM(K227:K229)</f>
        <v>0</v>
      </c>
      <c r="L226" s="249">
        <f>SUM(L227:L229)</f>
        <v>0</v>
      </c>
    </row>
    <row r="227" spans="1:12" ht="21" hidden="1" customHeight="1" collapsed="1">
      <c r="A227" s="265">
        <v>3</v>
      </c>
      <c r="B227" s="261">
        <v>1</v>
      </c>
      <c r="C227" s="261">
        <v>5</v>
      </c>
      <c r="D227" s="261">
        <v>1</v>
      </c>
      <c r="E227" s="261">
        <v>1</v>
      </c>
      <c r="F227" s="263">
        <v>1</v>
      </c>
      <c r="G227" s="313" t="s">
        <v>369</v>
      </c>
      <c r="H227" s="248">
        <v>197</v>
      </c>
      <c r="I227" s="268">
        <v>0</v>
      </c>
      <c r="J227" s="268">
        <v>0</v>
      </c>
      <c r="K227" s="268">
        <v>0</v>
      </c>
      <c r="L227" s="268">
        <v>0</v>
      </c>
    </row>
    <row r="228" spans="1:12" ht="25.5" hidden="1" customHeight="1" collapsed="1">
      <c r="A228" s="265">
        <v>3</v>
      </c>
      <c r="B228" s="261">
        <v>1</v>
      </c>
      <c r="C228" s="261">
        <v>5</v>
      </c>
      <c r="D228" s="261">
        <v>1</v>
      </c>
      <c r="E228" s="261">
        <v>1</v>
      </c>
      <c r="F228" s="263">
        <v>2</v>
      </c>
      <c r="G228" s="313" t="s">
        <v>370</v>
      </c>
      <c r="H228" s="248">
        <v>198</v>
      </c>
      <c r="I228" s="268">
        <v>0</v>
      </c>
      <c r="J228" s="268">
        <v>0</v>
      </c>
      <c r="K228" s="268">
        <v>0</v>
      </c>
      <c r="L228" s="268">
        <v>0</v>
      </c>
    </row>
    <row r="229" spans="1:12" ht="28.5" hidden="1" customHeight="1" collapsed="1">
      <c r="A229" s="265">
        <v>3</v>
      </c>
      <c r="B229" s="261">
        <v>1</v>
      </c>
      <c r="C229" s="261">
        <v>5</v>
      </c>
      <c r="D229" s="261">
        <v>1</v>
      </c>
      <c r="E229" s="261">
        <v>1</v>
      </c>
      <c r="F229" s="263">
        <v>3</v>
      </c>
      <c r="G229" s="313" t="s">
        <v>371</v>
      </c>
      <c r="H229" s="248">
        <v>199</v>
      </c>
      <c r="I229" s="268">
        <v>0</v>
      </c>
      <c r="J229" s="268">
        <v>0</v>
      </c>
      <c r="K229" s="268">
        <v>0</v>
      </c>
      <c r="L229" s="268">
        <v>0</v>
      </c>
    </row>
    <row r="230" spans="1:12" ht="41.25" hidden="1" customHeight="1" collapsed="1">
      <c r="A230" s="244">
        <v>3</v>
      </c>
      <c r="B230" s="245">
        <v>2</v>
      </c>
      <c r="C230" s="245"/>
      <c r="D230" s="245"/>
      <c r="E230" s="245"/>
      <c r="F230" s="247"/>
      <c r="G230" s="246" t="s">
        <v>372</v>
      </c>
      <c r="H230" s="248">
        <v>200</v>
      </c>
      <c r="I230" s="249">
        <f>SUM(I231+I263)</f>
        <v>0</v>
      </c>
      <c r="J230" s="291">
        <f>SUM(J231+J263)</f>
        <v>0</v>
      </c>
      <c r="K230" s="250">
        <f>SUM(K231+K263)</f>
        <v>0</v>
      </c>
      <c r="L230" s="250">
        <f>SUM(L231+L263)</f>
        <v>0</v>
      </c>
    </row>
    <row r="231" spans="1:12" ht="26.25" hidden="1" customHeight="1" collapsed="1">
      <c r="A231" s="274">
        <v>3</v>
      </c>
      <c r="B231" s="282">
        <v>2</v>
      </c>
      <c r="C231" s="283">
        <v>1</v>
      </c>
      <c r="D231" s="283"/>
      <c r="E231" s="283"/>
      <c r="F231" s="284"/>
      <c r="G231" s="285" t="s">
        <v>373</v>
      </c>
      <c r="H231" s="248">
        <v>201</v>
      </c>
      <c r="I231" s="278">
        <f>SUM(I232+I241+I245+I249+I253+I256+I259)</f>
        <v>0</v>
      </c>
      <c r="J231" s="304">
        <f>SUM(J232+J241+J245+J249+J253+J256+J259)</f>
        <v>0</v>
      </c>
      <c r="K231" s="279">
        <f>SUM(K232+K241+K245+K249+K253+K256+K259)</f>
        <v>0</v>
      </c>
      <c r="L231" s="279">
        <f>SUM(L232+L241+L245+L249+L253+L256+L259)</f>
        <v>0</v>
      </c>
    </row>
    <row r="232" spans="1:12" ht="15.75" hidden="1" customHeight="1" collapsed="1">
      <c r="A232" s="260">
        <v>3</v>
      </c>
      <c r="B232" s="261">
        <v>2</v>
      </c>
      <c r="C232" s="261">
        <v>1</v>
      </c>
      <c r="D232" s="261">
        <v>1</v>
      </c>
      <c r="E232" s="261"/>
      <c r="F232" s="263"/>
      <c r="G232" s="262" t="s">
        <v>374</v>
      </c>
      <c r="H232" s="248">
        <v>202</v>
      </c>
      <c r="I232" s="278">
        <f>I233</f>
        <v>0</v>
      </c>
      <c r="J232" s="278">
        <f>J233</f>
        <v>0</v>
      </c>
      <c r="K232" s="278">
        <f>K233</f>
        <v>0</v>
      </c>
      <c r="L232" s="278">
        <f>L233</f>
        <v>0</v>
      </c>
    </row>
    <row r="233" spans="1:12" ht="12" hidden="1" customHeight="1" collapsed="1">
      <c r="A233" s="260">
        <v>3</v>
      </c>
      <c r="B233" s="260">
        <v>2</v>
      </c>
      <c r="C233" s="261">
        <v>1</v>
      </c>
      <c r="D233" s="261">
        <v>1</v>
      </c>
      <c r="E233" s="261">
        <v>1</v>
      </c>
      <c r="F233" s="263"/>
      <c r="G233" s="262" t="s">
        <v>375</v>
      </c>
      <c r="H233" s="248">
        <v>203</v>
      </c>
      <c r="I233" s="249">
        <f>SUM(I234:I234)</f>
        <v>0</v>
      </c>
      <c r="J233" s="291">
        <f>SUM(J234:J234)</f>
        <v>0</v>
      </c>
      <c r="K233" s="250">
        <f>SUM(K234:K234)</f>
        <v>0</v>
      </c>
      <c r="L233" s="250">
        <f>SUM(L234:L234)</f>
        <v>0</v>
      </c>
    </row>
    <row r="234" spans="1:12" ht="14.25" hidden="1" customHeight="1" collapsed="1">
      <c r="A234" s="274">
        <v>3</v>
      </c>
      <c r="B234" s="274">
        <v>2</v>
      </c>
      <c r="C234" s="283">
        <v>1</v>
      </c>
      <c r="D234" s="283">
        <v>1</v>
      </c>
      <c r="E234" s="283">
        <v>1</v>
      </c>
      <c r="F234" s="284">
        <v>1</v>
      </c>
      <c r="G234" s="285" t="s">
        <v>375</v>
      </c>
      <c r="H234" s="248">
        <v>204</v>
      </c>
      <c r="I234" s="268">
        <v>0</v>
      </c>
      <c r="J234" s="268">
        <v>0</v>
      </c>
      <c r="K234" s="268">
        <v>0</v>
      </c>
      <c r="L234" s="268">
        <v>0</v>
      </c>
    </row>
    <row r="235" spans="1:12" ht="14.25" hidden="1" customHeight="1" collapsed="1">
      <c r="A235" s="274">
        <v>3</v>
      </c>
      <c r="B235" s="283">
        <v>2</v>
      </c>
      <c r="C235" s="283">
        <v>1</v>
      </c>
      <c r="D235" s="283">
        <v>1</v>
      </c>
      <c r="E235" s="283">
        <v>2</v>
      </c>
      <c r="F235" s="284"/>
      <c r="G235" s="285" t="s">
        <v>376</v>
      </c>
      <c r="H235" s="248">
        <v>205</v>
      </c>
      <c r="I235" s="249">
        <f>SUM(I236:I237)</f>
        <v>0</v>
      </c>
      <c r="J235" s="249">
        <f>SUM(J236:J237)</f>
        <v>0</v>
      </c>
      <c r="K235" s="249">
        <f>SUM(K236:K237)</f>
        <v>0</v>
      </c>
      <c r="L235" s="249">
        <f>SUM(L236:L237)</f>
        <v>0</v>
      </c>
    </row>
    <row r="236" spans="1:12" ht="14.25" hidden="1" customHeight="1" collapsed="1">
      <c r="A236" s="274">
        <v>3</v>
      </c>
      <c r="B236" s="283">
        <v>2</v>
      </c>
      <c r="C236" s="283">
        <v>1</v>
      </c>
      <c r="D236" s="283">
        <v>1</v>
      </c>
      <c r="E236" s="283">
        <v>2</v>
      </c>
      <c r="F236" s="284">
        <v>1</v>
      </c>
      <c r="G236" s="285" t="s">
        <v>377</v>
      </c>
      <c r="H236" s="248">
        <v>206</v>
      </c>
      <c r="I236" s="268">
        <v>0</v>
      </c>
      <c r="J236" s="268">
        <v>0</v>
      </c>
      <c r="K236" s="268">
        <v>0</v>
      </c>
      <c r="L236" s="268">
        <v>0</v>
      </c>
    </row>
    <row r="237" spans="1:12" ht="14.25" hidden="1" customHeight="1" collapsed="1">
      <c r="A237" s="274">
        <v>3</v>
      </c>
      <c r="B237" s="283">
        <v>2</v>
      </c>
      <c r="C237" s="283">
        <v>1</v>
      </c>
      <c r="D237" s="283">
        <v>1</v>
      </c>
      <c r="E237" s="283">
        <v>2</v>
      </c>
      <c r="F237" s="284">
        <v>2</v>
      </c>
      <c r="G237" s="285" t="s">
        <v>378</v>
      </c>
      <c r="H237" s="248">
        <v>207</v>
      </c>
      <c r="I237" s="268">
        <v>0</v>
      </c>
      <c r="J237" s="268">
        <v>0</v>
      </c>
      <c r="K237" s="268">
        <v>0</v>
      </c>
      <c r="L237" s="268">
        <v>0</v>
      </c>
    </row>
    <row r="238" spans="1:12" ht="14.25" hidden="1" customHeight="1" collapsed="1">
      <c r="A238" s="274">
        <v>3</v>
      </c>
      <c r="B238" s="283">
        <v>2</v>
      </c>
      <c r="C238" s="283">
        <v>1</v>
      </c>
      <c r="D238" s="283">
        <v>1</v>
      </c>
      <c r="E238" s="283">
        <v>3</v>
      </c>
      <c r="F238" s="320"/>
      <c r="G238" s="285" t="s">
        <v>379</v>
      </c>
      <c r="H238" s="248">
        <v>208</v>
      </c>
      <c r="I238" s="249">
        <f>SUM(I239:I240)</f>
        <v>0</v>
      </c>
      <c r="J238" s="249">
        <f>SUM(J239:J240)</f>
        <v>0</v>
      </c>
      <c r="K238" s="249">
        <f>SUM(K239:K240)</f>
        <v>0</v>
      </c>
      <c r="L238" s="249">
        <f>SUM(L239:L240)</f>
        <v>0</v>
      </c>
    </row>
    <row r="239" spans="1:12" ht="14.25" hidden="1" customHeight="1" collapsed="1">
      <c r="A239" s="274">
        <v>3</v>
      </c>
      <c r="B239" s="283">
        <v>2</v>
      </c>
      <c r="C239" s="283">
        <v>1</v>
      </c>
      <c r="D239" s="283">
        <v>1</v>
      </c>
      <c r="E239" s="283">
        <v>3</v>
      </c>
      <c r="F239" s="284">
        <v>1</v>
      </c>
      <c r="G239" s="285" t="s">
        <v>380</v>
      </c>
      <c r="H239" s="248">
        <v>209</v>
      </c>
      <c r="I239" s="268">
        <v>0</v>
      </c>
      <c r="J239" s="268">
        <v>0</v>
      </c>
      <c r="K239" s="268">
        <v>0</v>
      </c>
      <c r="L239" s="268">
        <v>0</v>
      </c>
    </row>
    <row r="240" spans="1:12" ht="14.25" hidden="1" customHeight="1" collapsed="1">
      <c r="A240" s="274">
        <v>3</v>
      </c>
      <c r="B240" s="283">
        <v>2</v>
      </c>
      <c r="C240" s="283">
        <v>1</v>
      </c>
      <c r="D240" s="283">
        <v>1</v>
      </c>
      <c r="E240" s="283">
        <v>3</v>
      </c>
      <c r="F240" s="284">
        <v>2</v>
      </c>
      <c r="G240" s="285" t="s">
        <v>381</v>
      </c>
      <c r="H240" s="248">
        <v>210</v>
      </c>
      <c r="I240" s="268">
        <v>0</v>
      </c>
      <c r="J240" s="268">
        <v>0</v>
      </c>
      <c r="K240" s="268">
        <v>0</v>
      </c>
      <c r="L240" s="268">
        <v>0</v>
      </c>
    </row>
    <row r="241" spans="1:12" ht="27" hidden="1" customHeight="1" collapsed="1">
      <c r="A241" s="260">
        <v>3</v>
      </c>
      <c r="B241" s="261">
        <v>2</v>
      </c>
      <c r="C241" s="261">
        <v>1</v>
      </c>
      <c r="D241" s="261">
        <v>2</v>
      </c>
      <c r="E241" s="261"/>
      <c r="F241" s="263"/>
      <c r="G241" s="262" t="s">
        <v>382</v>
      </c>
      <c r="H241" s="248">
        <v>211</v>
      </c>
      <c r="I241" s="249">
        <f>I242</f>
        <v>0</v>
      </c>
      <c r="J241" s="249">
        <f>J242</f>
        <v>0</v>
      </c>
      <c r="K241" s="249">
        <f>K242</f>
        <v>0</v>
      </c>
      <c r="L241" s="249">
        <f>L242</f>
        <v>0</v>
      </c>
    </row>
    <row r="242" spans="1:12" ht="14.25" hidden="1" customHeight="1" collapsed="1">
      <c r="A242" s="260">
        <v>3</v>
      </c>
      <c r="B242" s="261">
        <v>2</v>
      </c>
      <c r="C242" s="261">
        <v>1</v>
      </c>
      <c r="D242" s="261">
        <v>2</v>
      </c>
      <c r="E242" s="261">
        <v>1</v>
      </c>
      <c r="F242" s="263"/>
      <c r="G242" s="262" t="s">
        <v>382</v>
      </c>
      <c r="H242" s="248">
        <v>212</v>
      </c>
      <c r="I242" s="249">
        <f>SUM(I243:I244)</f>
        <v>0</v>
      </c>
      <c r="J242" s="291">
        <f>SUM(J243:J244)</f>
        <v>0</v>
      </c>
      <c r="K242" s="250">
        <f>SUM(K243:K244)</f>
        <v>0</v>
      </c>
      <c r="L242" s="250">
        <f>SUM(L243:L244)</f>
        <v>0</v>
      </c>
    </row>
    <row r="243" spans="1:12" ht="27" hidden="1" customHeight="1" collapsed="1">
      <c r="A243" s="274">
        <v>3</v>
      </c>
      <c r="B243" s="282">
        <v>2</v>
      </c>
      <c r="C243" s="283">
        <v>1</v>
      </c>
      <c r="D243" s="283">
        <v>2</v>
      </c>
      <c r="E243" s="283">
        <v>1</v>
      </c>
      <c r="F243" s="284">
        <v>1</v>
      </c>
      <c r="G243" s="285" t="s">
        <v>383</v>
      </c>
      <c r="H243" s="248">
        <v>213</v>
      </c>
      <c r="I243" s="268">
        <v>0</v>
      </c>
      <c r="J243" s="268">
        <v>0</v>
      </c>
      <c r="K243" s="268">
        <v>0</v>
      </c>
      <c r="L243" s="268">
        <v>0</v>
      </c>
    </row>
    <row r="244" spans="1:12" ht="25.5" hidden="1" customHeight="1" collapsed="1">
      <c r="A244" s="260">
        <v>3</v>
      </c>
      <c r="B244" s="261">
        <v>2</v>
      </c>
      <c r="C244" s="261">
        <v>1</v>
      </c>
      <c r="D244" s="261">
        <v>2</v>
      </c>
      <c r="E244" s="261">
        <v>1</v>
      </c>
      <c r="F244" s="263">
        <v>2</v>
      </c>
      <c r="G244" s="262" t="s">
        <v>384</v>
      </c>
      <c r="H244" s="248">
        <v>214</v>
      </c>
      <c r="I244" s="268">
        <v>0</v>
      </c>
      <c r="J244" s="268">
        <v>0</v>
      </c>
      <c r="K244" s="268">
        <v>0</v>
      </c>
      <c r="L244" s="268">
        <v>0</v>
      </c>
    </row>
    <row r="245" spans="1:12" ht="26.25" hidden="1" customHeight="1" collapsed="1">
      <c r="A245" s="255">
        <v>3</v>
      </c>
      <c r="B245" s="253">
        <v>2</v>
      </c>
      <c r="C245" s="253">
        <v>1</v>
      </c>
      <c r="D245" s="253">
        <v>3</v>
      </c>
      <c r="E245" s="253"/>
      <c r="F245" s="256"/>
      <c r="G245" s="254" t="s">
        <v>385</v>
      </c>
      <c r="H245" s="248">
        <v>215</v>
      </c>
      <c r="I245" s="271">
        <f>I246</f>
        <v>0</v>
      </c>
      <c r="J245" s="292">
        <f>J246</f>
        <v>0</v>
      </c>
      <c r="K245" s="272">
        <f>K246</f>
        <v>0</v>
      </c>
      <c r="L245" s="272">
        <f>L246</f>
        <v>0</v>
      </c>
    </row>
    <row r="246" spans="1:12" ht="29.25" hidden="1" customHeight="1" collapsed="1">
      <c r="A246" s="260">
        <v>3</v>
      </c>
      <c r="B246" s="261">
        <v>2</v>
      </c>
      <c r="C246" s="261">
        <v>1</v>
      </c>
      <c r="D246" s="261">
        <v>3</v>
      </c>
      <c r="E246" s="261">
        <v>1</v>
      </c>
      <c r="F246" s="263"/>
      <c r="G246" s="254" t="s">
        <v>385</v>
      </c>
      <c r="H246" s="248">
        <v>216</v>
      </c>
      <c r="I246" s="249">
        <f>I247+I248</f>
        <v>0</v>
      </c>
      <c r="J246" s="249">
        <f>J247+J248</f>
        <v>0</v>
      </c>
      <c r="K246" s="249">
        <f>K247+K248</f>
        <v>0</v>
      </c>
      <c r="L246" s="249">
        <f>L247+L248</f>
        <v>0</v>
      </c>
    </row>
    <row r="247" spans="1:12" ht="30" hidden="1" customHeight="1" collapsed="1">
      <c r="A247" s="260">
        <v>3</v>
      </c>
      <c r="B247" s="261">
        <v>2</v>
      </c>
      <c r="C247" s="261">
        <v>1</v>
      </c>
      <c r="D247" s="261">
        <v>3</v>
      </c>
      <c r="E247" s="261">
        <v>1</v>
      </c>
      <c r="F247" s="263">
        <v>1</v>
      </c>
      <c r="G247" s="262" t="s">
        <v>386</v>
      </c>
      <c r="H247" s="248">
        <v>217</v>
      </c>
      <c r="I247" s="268">
        <v>0</v>
      </c>
      <c r="J247" s="268">
        <v>0</v>
      </c>
      <c r="K247" s="268">
        <v>0</v>
      </c>
      <c r="L247" s="268">
        <v>0</v>
      </c>
    </row>
    <row r="248" spans="1:12" ht="27.75" hidden="1" customHeight="1" collapsed="1">
      <c r="A248" s="260">
        <v>3</v>
      </c>
      <c r="B248" s="261">
        <v>2</v>
      </c>
      <c r="C248" s="261">
        <v>1</v>
      </c>
      <c r="D248" s="261">
        <v>3</v>
      </c>
      <c r="E248" s="261">
        <v>1</v>
      </c>
      <c r="F248" s="263">
        <v>2</v>
      </c>
      <c r="G248" s="262" t="s">
        <v>387</v>
      </c>
      <c r="H248" s="248">
        <v>218</v>
      </c>
      <c r="I248" s="311">
        <v>0</v>
      </c>
      <c r="J248" s="308">
        <v>0</v>
      </c>
      <c r="K248" s="311">
        <v>0</v>
      </c>
      <c r="L248" s="311">
        <v>0</v>
      </c>
    </row>
    <row r="249" spans="1:12" ht="12" hidden="1" customHeight="1" collapsed="1">
      <c r="A249" s="260">
        <v>3</v>
      </c>
      <c r="B249" s="261">
        <v>2</v>
      </c>
      <c r="C249" s="261">
        <v>1</v>
      </c>
      <c r="D249" s="261">
        <v>4</v>
      </c>
      <c r="E249" s="261"/>
      <c r="F249" s="263"/>
      <c r="G249" s="262" t="s">
        <v>388</v>
      </c>
      <c r="H249" s="248">
        <v>219</v>
      </c>
      <c r="I249" s="249">
        <f>I250</f>
        <v>0</v>
      </c>
      <c r="J249" s="250">
        <f>J250</f>
        <v>0</v>
      </c>
      <c r="K249" s="249">
        <f>K250</f>
        <v>0</v>
      </c>
      <c r="L249" s="250">
        <f>L250</f>
        <v>0</v>
      </c>
    </row>
    <row r="250" spans="1:12" ht="14.25" hidden="1" customHeight="1" collapsed="1">
      <c r="A250" s="255">
        <v>3</v>
      </c>
      <c r="B250" s="253">
        <v>2</v>
      </c>
      <c r="C250" s="253">
        <v>1</v>
      </c>
      <c r="D250" s="253">
        <v>4</v>
      </c>
      <c r="E250" s="253">
        <v>1</v>
      </c>
      <c r="F250" s="256"/>
      <c r="G250" s="254" t="s">
        <v>388</v>
      </c>
      <c r="H250" s="248">
        <v>220</v>
      </c>
      <c r="I250" s="271">
        <f>SUM(I251:I252)</f>
        <v>0</v>
      </c>
      <c r="J250" s="292">
        <f>SUM(J251:J252)</f>
        <v>0</v>
      </c>
      <c r="K250" s="272">
        <f>SUM(K251:K252)</f>
        <v>0</v>
      </c>
      <c r="L250" s="272">
        <f>SUM(L251:L252)</f>
        <v>0</v>
      </c>
    </row>
    <row r="251" spans="1:12" ht="25.5" hidden="1" customHeight="1" collapsed="1">
      <c r="A251" s="260">
        <v>3</v>
      </c>
      <c r="B251" s="261">
        <v>2</v>
      </c>
      <c r="C251" s="261">
        <v>1</v>
      </c>
      <c r="D251" s="261">
        <v>4</v>
      </c>
      <c r="E251" s="261">
        <v>1</v>
      </c>
      <c r="F251" s="263">
        <v>1</v>
      </c>
      <c r="G251" s="262" t="s">
        <v>389</v>
      </c>
      <c r="H251" s="248">
        <v>221</v>
      </c>
      <c r="I251" s="268">
        <v>0</v>
      </c>
      <c r="J251" s="268">
        <v>0</v>
      </c>
      <c r="K251" s="268">
        <v>0</v>
      </c>
      <c r="L251" s="268">
        <v>0</v>
      </c>
    </row>
    <row r="252" spans="1:12" ht="18.75" hidden="1" customHeight="1" collapsed="1">
      <c r="A252" s="260">
        <v>3</v>
      </c>
      <c r="B252" s="261">
        <v>2</v>
      </c>
      <c r="C252" s="261">
        <v>1</v>
      </c>
      <c r="D252" s="261">
        <v>4</v>
      </c>
      <c r="E252" s="261">
        <v>1</v>
      </c>
      <c r="F252" s="263">
        <v>2</v>
      </c>
      <c r="G252" s="262" t="s">
        <v>390</v>
      </c>
      <c r="H252" s="248">
        <v>222</v>
      </c>
      <c r="I252" s="268">
        <v>0</v>
      </c>
      <c r="J252" s="268">
        <v>0</v>
      </c>
      <c r="K252" s="268">
        <v>0</v>
      </c>
      <c r="L252" s="268">
        <v>0</v>
      </c>
    </row>
    <row r="253" spans="1:12" hidden="1" collapsed="1">
      <c r="A253" s="260">
        <v>3</v>
      </c>
      <c r="B253" s="261">
        <v>2</v>
      </c>
      <c r="C253" s="261">
        <v>1</v>
      </c>
      <c r="D253" s="261">
        <v>5</v>
      </c>
      <c r="E253" s="261"/>
      <c r="F253" s="263"/>
      <c r="G253" s="262" t="s">
        <v>391</v>
      </c>
      <c r="H253" s="248">
        <v>223</v>
      </c>
      <c r="I253" s="249">
        <f t="shared" ref="I253:L254" si="25">I254</f>
        <v>0</v>
      </c>
      <c r="J253" s="291">
        <f t="shared" si="25"/>
        <v>0</v>
      </c>
      <c r="K253" s="250">
        <f t="shared" si="25"/>
        <v>0</v>
      </c>
      <c r="L253" s="250">
        <f t="shared" si="25"/>
        <v>0</v>
      </c>
    </row>
    <row r="254" spans="1:12" ht="16.5" hidden="1" customHeight="1" collapsed="1">
      <c r="A254" s="260">
        <v>3</v>
      </c>
      <c r="B254" s="261">
        <v>2</v>
      </c>
      <c r="C254" s="261">
        <v>1</v>
      </c>
      <c r="D254" s="261">
        <v>5</v>
      </c>
      <c r="E254" s="261">
        <v>1</v>
      </c>
      <c r="F254" s="263"/>
      <c r="G254" s="262" t="s">
        <v>391</v>
      </c>
      <c r="H254" s="248">
        <v>224</v>
      </c>
      <c r="I254" s="250">
        <f t="shared" si="25"/>
        <v>0</v>
      </c>
      <c r="J254" s="291">
        <f t="shared" si="25"/>
        <v>0</v>
      </c>
      <c r="K254" s="250">
        <f t="shared" si="25"/>
        <v>0</v>
      </c>
      <c r="L254" s="250">
        <f t="shared" si="25"/>
        <v>0</v>
      </c>
    </row>
    <row r="255" spans="1:12" hidden="1" collapsed="1">
      <c r="A255" s="282">
        <v>3</v>
      </c>
      <c r="B255" s="283">
        <v>2</v>
      </c>
      <c r="C255" s="283">
        <v>1</v>
      </c>
      <c r="D255" s="283">
        <v>5</v>
      </c>
      <c r="E255" s="283">
        <v>1</v>
      </c>
      <c r="F255" s="284">
        <v>1</v>
      </c>
      <c r="G255" s="262" t="s">
        <v>391</v>
      </c>
      <c r="H255" s="248">
        <v>225</v>
      </c>
      <c r="I255" s="311">
        <v>0</v>
      </c>
      <c r="J255" s="311">
        <v>0</v>
      </c>
      <c r="K255" s="311">
        <v>0</v>
      </c>
      <c r="L255" s="311">
        <v>0</v>
      </c>
    </row>
    <row r="256" spans="1:12" hidden="1" collapsed="1">
      <c r="A256" s="260">
        <v>3</v>
      </c>
      <c r="B256" s="261">
        <v>2</v>
      </c>
      <c r="C256" s="261">
        <v>1</v>
      </c>
      <c r="D256" s="261">
        <v>6</v>
      </c>
      <c r="E256" s="261"/>
      <c r="F256" s="263"/>
      <c r="G256" s="262" t="s">
        <v>392</v>
      </c>
      <c r="H256" s="248">
        <v>226</v>
      </c>
      <c r="I256" s="249">
        <f t="shared" ref="I256:L257" si="26">I257</f>
        <v>0</v>
      </c>
      <c r="J256" s="291">
        <f t="shared" si="26"/>
        <v>0</v>
      </c>
      <c r="K256" s="250">
        <f t="shared" si="26"/>
        <v>0</v>
      </c>
      <c r="L256" s="250">
        <f t="shared" si="26"/>
        <v>0</v>
      </c>
    </row>
    <row r="257" spans="1:12" hidden="1" collapsed="1">
      <c r="A257" s="260">
        <v>3</v>
      </c>
      <c r="B257" s="260">
        <v>2</v>
      </c>
      <c r="C257" s="261">
        <v>1</v>
      </c>
      <c r="D257" s="261">
        <v>6</v>
      </c>
      <c r="E257" s="261">
        <v>1</v>
      </c>
      <c r="F257" s="263"/>
      <c r="G257" s="262" t="s">
        <v>392</v>
      </c>
      <c r="H257" s="248">
        <v>227</v>
      </c>
      <c r="I257" s="249">
        <f t="shared" si="26"/>
        <v>0</v>
      </c>
      <c r="J257" s="291">
        <f t="shared" si="26"/>
        <v>0</v>
      </c>
      <c r="K257" s="250">
        <f t="shared" si="26"/>
        <v>0</v>
      </c>
      <c r="L257" s="250">
        <f t="shared" si="26"/>
        <v>0</v>
      </c>
    </row>
    <row r="258" spans="1:12" ht="15.75" hidden="1" customHeight="1" collapsed="1">
      <c r="A258" s="255">
        <v>3</v>
      </c>
      <c r="B258" s="255">
        <v>2</v>
      </c>
      <c r="C258" s="261">
        <v>1</v>
      </c>
      <c r="D258" s="261">
        <v>6</v>
      </c>
      <c r="E258" s="261">
        <v>1</v>
      </c>
      <c r="F258" s="263">
        <v>1</v>
      </c>
      <c r="G258" s="262" t="s">
        <v>392</v>
      </c>
      <c r="H258" s="248">
        <v>228</v>
      </c>
      <c r="I258" s="311">
        <v>0</v>
      </c>
      <c r="J258" s="311">
        <v>0</v>
      </c>
      <c r="K258" s="311">
        <v>0</v>
      </c>
      <c r="L258" s="311">
        <v>0</v>
      </c>
    </row>
    <row r="259" spans="1:12" ht="13.5" hidden="1" customHeight="1" collapsed="1">
      <c r="A259" s="260">
        <v>3</v>
      </c>
      <c r="B259" s="260">
        <v>2</v>
      </c>
      <c r="C259" s="261">
        <v>1</v>
      </c>
      <c r="D259" s="261">
        <v>7</v>
      </c>
      <c r="E259" s="261"/>
      <c r="F259" s="263"/>
      <c r="G259" s="262" t="s">
        <v>393</v>
      </c>
      <c r="H259" s="248">
        <v>229</v>
      </c>
      <c r="I259" s="249">
        <f>I260</f>
        <v>0</v>
      </c>
      <c r="J259" s="291">
        <f>J260</f>
        <v>0</v>
      </c>
      <c r="K259" s="250">
        <f>K260</f>
        <v>0</v>
      </c>
      <c r="L259" s="250">
        <f>L260</f>
        <v>0</v>
      </c>
    </row>
    <row r="260" spans="1:12" hidden="1" collapsed="1">
      <c r="A260" s="260">
        <v>3</v>
      </c>
      <c r="B260" s="261">
        <v>2</v>
      </c>
      <c r="C260" s="261">
        <v>1</v>
      </c>
      <c r="D260" s="261">
        <v>7</v>
      </c>
      <c r="E260" s="261">
        <v>1</v>
      </c>
      <c r="F260" s="263"/>
      <c r="G260" s="262" t="s">
        <v>393</v>
      </c>
      <c r="H260" s="248">
        <v>230</v>
      </c>
      <c r="I260" s="249">
        <f>I261+I262</f>
        <v>0</v>
      </c>
      <c r="J260" s="249">
        <f>J261+J262</f>
        <v>0</v>
      </c>
      <c r="K260" s="249">
        <f>K261+K262</f>
        <v>0</v>
      </c>
      <c r="L260" s="249">
        <f>L261+L262</f>
        <v>0</v>
      </c>
    </row>
    <row r="261" spans="1:12" ht="27" hidden="1" customHeight="1" collapsed="1">
      <c r="A261" s="260">
        <v>3</v>
      </c>
      <c r="B261" s="261">
        <v>2</v>
      </c>
      <c r="C261" s="261">
        <v>1</v>
      </c>
      <c r="D261" s="261">
        <v>7</v>
      </c>
      <c r="E261" s="261">
        <v>1</v>
      </c>
      <c r="F261" s="263">
        <v>1</v>
      </c>
      <c r="G261" s="262" t="s">
        <v>394</v>
      </c>
      <c r="H261" s="248">
        <v>231</v>
      </c>
      <c r="I261" s="267">
        <v>0</v>
      </c>
      <c r="J261" s="268">
        <v>0</v>
      </c>
      <c r="K261" s="268">
        <v>0</v>
      </c>
      <c r="L261" s="268">
        <v>0</v>
      </c>
    </row>
    <row r="262" spans="1:12" ht="24.75" hidden="1" customHeight="1" collapsed="1">
      <c r="A262" s="260">
        <v>3</v>
      </c>
      <c r="B262" s="261">
        <v>2</v>
      </c>
      <c r="C262" s="261">
        <v>1</v>
      </c>
      <c r="D262" s="261">
        <v>7</v>
      </c>
      <c r="E262" s="261">
        <v>1</v>
      </c>
      <c r="F262" s="263">
        <v>2</v>
      </c>
      <c r="G262" s="262" t="s">
        <v>395</v>
      </c>
      <c r="H262" s="248">
        <v>232</v>
      </c>
      <c r="I262" s="268">
        <v>0</v>
      </c>
      <c r="J262" s="268">
        <v>0</v>
      </c>
      <c r="K262" s="268">
        <v>0</v>
      </c>
      <c r="L262" s="268">
        <v>0</v>
      </c>
    </row>
    <row r="263" spans="1:12" ht="38.25" hidden="1" customHeight="1" collapsed="1">
      <c r="A263" s="260">
        <v>3</v>
      </c>
      <c r="B263" s="261">
        <v>2</v>
      </c>
      <c r="C263" s="261">
        <v>2</v>
      </c>
      <c r="D263" s="321"/>
      <c r="E263" s="321"/>
      <c r="F263" s="322"/>
      <c r="G263" s="262" t="s">
        <v>396</v>
      </c>
      <c r="H263" s="248">
        <v>233</v>
      </c>
      <c r="I263" s="249">
        <f>SUM(I264+I273+I277+I281+I285+I288+I291)</f>
        <v>0</v>
      </c>
      <c r="J263" s="291">
        <f>SUM(J264+J273+J277+J281+J285+J288+J291)</f>
        <v>0</v>
      </c>
      <c r="K263" s="250">
        <f>SUM(K264+K273+K277+K281+K285+K288+K291)</f>
        <v>0</v>
      </c>
      <c r="L263" s="250">
        <f>SUM(L264+L273+L277+L281+L285+L288+L291)</f>
        <v>0</v>
      </c>
    </row>
    <row r="264" spans="1:12" hidden="1" collapsed="1">
      <c r="A264" s="260">
        <v>3</v>
      </c>
      <c r="B264" s="261">
        <v>2</v>
      </c>
      <c r="C264" s="261">
        <v>2</v>
      </c>
      <c r="D264" s="261">
        <v>1</v>
      </c>
      <c r="E264" s="261"/>
      <c r="F264" s="263"/>
      <c r="G264" s="262" t="s">
        <v>397</v>
      </c>
      <c r="H264" s="248">
        <v>234</v>
      </c>
      <c r="I264" s="249">
        <f>I265</f>
        <v>0</v>
      </c>
      <c r="J264" s="249">
        <f>J265</f>
        <v>0</v>
      </c>
      <c r="K264" s="249">
        <f>K265</f>
        <v>0</v>
      </c>
      <c r="L264" s="249">
        <f>L265</f>
        <v>0</v>
      </c>
    </row>
    <row r="265" spans="1:12" hidden="1" collapsed="1">
      <c r="A265" s="265">
        <v>3</v>
      </c>
      <c r="B265" s="260">
        <v>2</v>
      </c>
      <c r="C265" s="261">
        <v>2</v>
      </c>
      <c r="D265" s="261">
        <v>1</v>
      </c>
      <c r="E265" s="261">
        <v>1</v>
      </c>
      <c r="F265" s="263"/>
      <c r="G265" s="262" t="s">
        <v>375</v>
      </c>
      <c r="H265" s="248">
        <v>235</v>
      </c>
      <c r="I265" s="249">
        <f>SUM(I266)</f>
        <v>0</v>
      </c>
      <c r="J265" s="249">
        <f>SUM(J266)</f>
        <v>0</v>
      </c>
      <c r="K265" s="249">
        <f>SUM(K266)</f>
        <v>0</v>
      </c>
      <c r="L265" s="249">
        <f>SUM(L266)</f>
        <v>0</v>
      </c>
    </row>
    <row r="266" spans="1:12" hidden="1" collapsed="1">
      <c r="A266" s="265">
        <v>3</v>
      </c>
      <c r="B266" s="260">
        <v>2</v>
      </c>
      <c r="C266" s="261">
        <v>2</v>
      </c>
      <c r="D266" s="261">
        <v>1</v>
      </c>
      <c r="E266" s="261">
        <v>1</v>
      </c>
      <c r="F266" s="263">
        <v>1</v>
      </c>
      <c r="G266" s="262" t="s">
        <v>375</v>
      </c>
      <c r="H266" s="248">
        <v>236</v>
      </c>
      <c r="I266" s="268">
        <v>0</v>
      </c>
      <c r="J266" s="268">
        <v>0</v>
      </c>
      <c r="K266" s="268">
        <v>0</v>
      </c>
      <c r="L266" s="268">
        <v>0</v>
      </c>
    </row>
    <row r="267" spans="1:12" ht="15" hidden="1" customHeight="1" collapsed="1">
      <c r="A267" s="265">
        <v>3</v>
      </c>
      <c r="B267" s="260">
        <v>2</v>
      </c>
      <c r="C267" s="261">
        <v>2</v>
      </c>
      <c r="D267" s="261">
        <v>1</v>
      </c>
      <c r="E267" s="261">
        <v>2</v>
      </c>
      <c r="F267" s="263"/>
      <c r="G267" s="262" t="s">
        <v>398</v>
      </c>
      <c r="H267" s="248">
        <v>237</v>
      </c>
      <c r="I267" s="249">
        <f>SUM(I268:I269)</f>
        <v>0</v>
      </c>
      <c r="J267" s="249">
        <f>SUM(J268:J269)</f>
        <v>0</v>
      </c>
      <c r="K267" s="249">
        <f>SUM(K268:K269)</f>
        <v>0</v>
      </c>
      <c r="L267" s="249">
        <f>SUM(L268:L269)</f>
        <v>0</v>
      </c>
    </row>
    <row r="268" spans="1:12" ht="15" hidden="1" customHeight="1" collapsed="1">
      <c r="A268" s="265">
        <v>3</v>
      </c>
      <c r="B268" s="260">
        <v>2</v>
      </c>
      <c r="C268" s="261">
        <v>2</v>
      </c>
      <c r="D268" s="261">
        <v>1</v>
      </c>
      <c r="E268" s="261">
        <v>2</v>
      </c>
      <c r="F268" s="263">
        <v>1</v>
      </c>
      <c r="G268" s="262" t="s">
        <v>377</v>
      </c>
      <c r="H268" s="248">
        <v>238</v>
      </c>
      <c r="I268" s="268">
        <v>0</v>
      </c>
      <c r="J268" s="267">
        <v>0</v>
      </c>
      <c r="K268" s="268">
        <v>0</v>
      </c>
      <c r="L268" s="268">
        <v>0</v>
      </c>
    </row>
    <row r="269" spans="1:12" ht="15" hidden="1" customHeight="1" collapsed="1">
      <c r="A269" s="265">
        <v>3</v>
      </c>
      <c r="B269" s="260">
        <v>2</v>
      </c>
      <c r="C269" s="261">
        <v>2</v>
      </c>
      <c r="D269" s="261">
        <v>1</v>
      </c>
      <c r="E269" s="261">
        <v>2</v>
      </c>
      <c r="F269" s="263">
        <v>2</v>
      </c>
      <c r="G269" s="262" t="s">
        <v>378</v>
      </c>
      <c r="H269" s="248">
        <v>239</v>
      </c>
      <c r="I269" s="268">
        <v>0</v>
      </c>
      <c r="J269" s="267">
        <v>0</v>
      </c>
      <c r="K269" s="268">
        <v>0</v>
      </c>
      <c r="L269" s="268">
        <v>0</v>
      </c>
    </row>
    <row r="270" spans="1:12" ht="15" hidden="1" customHeight="1" collapsed="1">
      <c r="A270" s="265">
        <v>3</v>
      </c>
      <c r="B270" s="260">
        <v>2</v>
      </c>
      <c r="C270" s="261">
        <v>2</v>
      </c>
      <c r="D270" s="261">
        <v>1</v>
      </c>
      <c r="E270" s="261">
        <v>3</v>
      </c>
      <c r="F270" s="263"/>
      <c r="G270" s="262" t="s">
        <v>379</v>
      </c>
      <c r="H270" s="248">
        <v>240</v>
      </c>
      <c r="I270" s="249">
        <f>SUM(I271:I272)</f>
        <v>0</v>
      </c>
      <c r="J270" s="249">
        <f>SUM(J271:J272)</f>
        <v>0</v>
      </c>
      <c r="K270" s="249">
        <f>SUM(K271:K272)</f>
        <v>0</v>
      </c>
      <c r="L270" s="249">
        <f>SUM(L271:L272)</f>
        <v>0</v>
      </c>
    </row>
    <row r="271" spans="1:12" ht="15" hidden="1" customHeight="1" collapsed="1">
      <c r="A271" s="265">
        <v>3</v>
      </c>
      <c r="B271" s="260">
        <v>2</v>
      </c>
      <c r="C271" s="261">
        <v>2</v>
      </c>
      <c r="D271" s="261">
        <v>1</v>
      </c>
      <c r="E271" s="261">
        <v>3</v>
      </c>
      <c r="F271" s="263">
        <v>1</v>
      </c>
      <c r="G271" s="262" t="s">
        <v>380</v>
      </c>
      <c r="H271" s="248">
        <v>241</v>
      </c>
      <c r="I271" s="268">
        <v>0</v>
      </c>
      <c r="J271" s="267">
        <v>0</v>
      </c>
      <c r="K271" s="268">
        <v>0</v>
      </c>
      <c r="L271" s="268">
        <v>0</v>
      </c>
    </row>
    <row r="272" spans="1:12" ht="15" hidden="1" customHeight="1" collapsed="1">
      <c r="A272" s="265">
        <v>3</v>
      </c>
      <c r="B272" s="260">
        <v>2</v>
      </c>
      <c r="C272" s="261">
        <v>2</v>
      </c>
      <c r="D272" s="261">
        <v>1</v>
      </c>
      <c r="E272" s="261">
        <v>3</v>
      </c>
      <c r="F272" s="263">
        <v>2</v>
      </c>
      <c r="G272" s="262" t="s">
        <v>399</v>
      </c>
      <c r="H272" s="248">
        <v>242</v>
      </c>
      <c r="I272" s="268">
        <v>0</v>
      </c>
      <c r="J272" s="267">
        <v>0</v>
      </c>
      <c r="K272" s="268">
        <v>0</v>
      </c>
      <c r="L272" s="268">
        <v>0</v>
      </c>
    </row>
    <row r="273" spans="1:12" ht="25.5" hidden="1" customHeight="1" collapsed="1">
      <c r="A273" s="265">
        <v>3</v>
      </c>
      <c r="B273" s="260">
        <v>2</v>
      </c>
      <c r="C273" s="261">
        <v>2</v>
      </c>
      <c r="D273" s="261">
        <v>2</v>
      </c>
      <c r="E273" s="261"/>
      <c r="F273" s="263"/>
      <c r="G273" s="262" t="s">
        <v>400</v>
      </c>
      <c r="H273" s="248">
        <v>243</v>
      </c>
      <c r="I273" s="249">
        <f>I274</f>
        <v>0</v>
      </c>
      <c r="J273" s="250">
        <f>J274</f>
        <v>0</v>
      </c>
      <c r="K273" s="249">
        <f>K274</f>
        <v>0</v>
      </c>
      <c r="L273" s="250">
        <f>L274</f>
        <v>0</v>
      </c>
    </row>
    <row r="274" spans="1:12" ht="20.25" hidden="1" customHeight="1" collapsed="1">
      <c r="A274" s="260">
        <v>3</v>
      </c>
      <c r="B274" s="261">
        <v>2</v>
      </c>
      <c r="C274" s="253">
        <v>2</v>
      </c>
      <c r="D274" s="253">
        <v>2</v>
      </c>
      <c r="E274" s="253">
        <v>1</v>
      </c>
      <c r="F274" s="256"/>
      <c r="G274" s="262" t="s">
        <v>400</v>
      </c>
      <c r="H274" s="248">
        <v>244</v>
      </c>
      <c r="I274" s="271">
        <f>SUM(I275:I276)</f>
        <v>0</v>
      </c>
      <c r="J274" s="292">
        <f>SUM(J275:J276)</f>
        <v>0</v>
      </c>
      <c r="K274" s="272">
        <f>SUM(K275:K276)</f>
        <v>0</v>
      </c>
      <c r="L274" s="272">
        <f>SUM(L275:L276)</f>
        <v>0</v>
      </c>
    </row>
    <row r="275" spans="1:12" ht="25.5" hidden="1" customHeight="1" collapsed="1">
      <c r="A275" s="260">
        <v>3</v>
      </c>
      <c r="B275" s="261">
        <v>2</v>
      </c>
      <c r="C275" s="261">
        <v>2</v>
      </c>
      <c r="D275" s="261">
        <v>2</v>
      </c>
      <c r="E275" s="261">
        <v>1</v>
      </c>
      <c r="F275" s="263">
        <v>1</v>
      </c>
      <c r="G275" s="262" t="s">
        <v>401</v>
      </c>
      <c r="H275" s="248">
        <v>245</v>
      </c>
      <c r="I275" s="268">
        <v>0</v>
      </c>
      <c r="J275" s="268">
        <v>0</v>
      </c>
      <c r="K275" s="268">
        <v>0</v>
      </c>
      <c r="L275" s="268">
        <v>0</v>
      </c>
    </row>
    <row r="276" spans="1:12" ht="25.5" hidden="1" customHeight="1" collapsed="1">
      <c r="A276" s="260">
        <v>3</v>
      </c>
      <c r="B276" s="261">
        <v>2</v>
      </c>
      <c r="C276" s="261">
        <v>2</v>
      </c>
      <c r="D276" s="261">
        <v>2</v>
      </c>
      <c r="E276" s="261">
        <v>1</v>
      </c>
      <c r="F276" s="263">
        <v>2</v>
      </c>
      <c r="G276" s="265" t="s">
        <v>402</v>
      </c>
      <c r="H276" s="248">
        <v>246</v>
      </c>
      <c r="I276" s="268">
        <v>0</v>
      </c>
      <c r="J276" s="268">
        <v>0</v>
      </c>
      <c r="K276" s="268">
        <v>0</v>
      </c>
      <c r="L276" s="268">
        <v>0</v>
      </c>
    </row>
    <row r="277" spans="1:12" ht="25.5" hidden="1" customHeight="1" collapsed="1">
      <c r="A277" s="260">
        <v>3</v>
      </c>
      <c r="B277" s="261">
        <v>2</v>
      </c>
      <c r="C277" s="261">
        <v>2</v>
      </c>
      <c r="D277" s="261">
        <v>3</v>
      </c>
      <c r="E277" s="261"/>
      <c r="F277" s="263"/>
      <c r="G277" s="262" t="s">
        <v>403</v>
      </c>
      <c r="H277" s="248">
        <v>247</v>
      </c>
      <c r="I277" s="249">
        <f>I278</f>
        <v>0</v>
      </c>
      <c r="J277" s="291">
        <f>J278</f>
        <v>0</v>
      </c>
      <c r="K277" s="250">
        <f>K278</f>
        <v>0</v>
      </c>
      <c r="L277" s="250">
        <f>L278</f>
        <v>0</v>
      </c>
    </row>
    <row r="278" spans="1:12" ht="30" hidden="1" customHeight="1" collapsed="1">
      <c r="A278" s="255">
        <v>3</v>
      </c>
      <c r="B278" s="261">
        <v>2</v>
      </c>
      <c r="C278" s="261">
        <v>2</v>
      </c>
      <c r="D278" s="261">
        <v>3</v>
      </c>
      <c r="E278" s="261">
        <v>1</v>
      </c>
      <c r="F278" s="263"/>
      <c r="G278" s="262" t="s">
        <v>403</v>
      </c>
      <c r="H278" s="248">
        <v>248</v>
      </c>
      <c r="I278" s="249">
        <f>I279+I280</f>
        <v>0</v>
      </c>
      <c r="J278" s="249">
        <f>J279+J280</f>
        <v>0</v>
      </c>
      <c r="K278" s="249">
        <f>K279+K280</f>
        <v>0</v>
      </c>
      <c r="L278" s="249">
        <f>L279+L280</f>
        <v>0</v>
      </c>
    </row>
    <row r="279" spans="1:12" ht="31.5" hidden="1" customHeight="1" collapsed="1">
      <c r="A279" s="255">
        <v>3</v>
      </c>
      <c r="B279" s="261">
        <v>2</v>
      </c>
      <c r="C279" s="261">
        <v>2</v>
      </c>
      <c r="D279" s="261">
        <v>3</v>
      </c>
      <c r="E279" s="261">
        <v>1</v>
      </c>
      <c r="F279" s="263">
        <v>1</v>
      </c>
      <c r="G279" s="262" t="s">
        <v>404</v>
      </c>
      <c r="H279" s="248">
        <v>249</v>
      </c>
      <c r="I279" s="268">
        <v>0</v>
      </c>
      <c r="J279" s="268">
        <v>0</v>
      </c>
      <c r="K279" s="268">
        <v>0</v>
      </c>
      <c r="L279" s="268">
        <v>0</v>
      </c>
    </row>
    <row r="280" spans="1:12" ht="25.5" hidden="1" customHeight="1" collapsed="1">
      <c r="A280" s="255">
        <v>3</v>
      </c>
      <c r="B280" s="261">
        <v>2</v>
      </c>
      <c r="C280" s="261">
        <v>2</v>
      </c>
      <c r="D280" s="261">
        <v>3</v>
      </c>
      <c r="E280" s="261">
        <v>1</v>
      </c>
      <c r="F280" s="263">
        <v>2</v>
      </c>
      <c r="G280" s="262" t="s">
        <v>405</v>
      </c>
      <c r="H280" s="248">
        <v>250</v>
      </c>
      <c r="I280" s="268">
        <v>0</v>
      </c>
      <c r="J280" s="268">
        <v>0</v>
      </c>
      <c r="K280" s="268">
        <v>0</v>
      </c>
      <c r="L280" s="268">
        <v>0</v>
      </c>
    </row>
    <row r="281" spans="1:12" ht="22.5" hidden="1" customHeight="1" collapsed="1">
      <c r="A281" s="260">
        <v>3</v>
      </c>
      <c r="B281" s="261">
        <v>2</v>
      </c>
      <c r="C281" s="261">
        <v>2</v>
      </c>
      <c r="D281" s="261">
        <v>4</v>
      </c>
      <c r="E281" s="261"/>
      <c r="F281" s="263"/>
      <c r="G281" s="262" t="s">
        <v>406</v>
      </c>
      <c r="H281" s="248">
        <v>251</v>
      </c>
      <c r="I281" s="249">
        <f>I282</f>
        <v>0</v>
      </c>
      <c r="J281" s="291">
        <f>J282</f>
        <v>0</v>
      </c>
      <c r="K281" s="250">
        <f>K282</f>
        <v>0</v>
      </c>
      <c r="L281" s="250">
        <f>L282</f>
        <v>0</v>
      </c>
    </row>
    <row r="282" spans="1:12" hidden="1" collapsed="1">
      <c r="A282" s="260">
        <v>3</v>
      </c>
      <c r="B282" s="261">
        <v>2</v>
      </c>
      <c r="C282" s="261">
        <v>2</v>
      </c>
      <c r="D282" s="261">
        <v>4</v>
      </c>
      <c r="E282" s="261">
        <v>1</v>
      </c>
      <c r="F282" s="263"/>
      <c r="G282" s="262" t="s">
        <v>406</v>
      </c>
      <c r="H282" s="248">
        <v>252</v>
      </c>
      <c r="I282" s="249">
        <f>SUM(I283:I284)</f>
        <v>0</v>
      </c>
      <c r="J282" s="291">
        <f>SUM(J283:J284)</f>
        <v>0</v>
      </c>
      <c r="K282" s="250">
        <f>SUM(K283:K284)</f>
        <v>0</v>
      </c>
      <c r="L282" s="250">
        <f>SUM(L283:L284)</f>
        <v>0</v>
      </c>
    </row>
    <row r="283" spans="1:12" ht="30.75" hidden="1" customHeight="1" collapsed="1">
      <c r="A283" s="260">
        <v>3</v>
      </c>
      <c r="B283" s="261">
        <v>2</v>
      </c>
      <c r="C283" s="261">
        <v>2</v>
      </c>
      <c r="D283" s="261">
        <v>4</v>
      </c>
      <c r="E283" s="261">
        <v>1</v>
      </c>
      <c r="F283" s="263">
        <v>1</v>
      </c>
      <c r="G283" s="262" t="s">
        <v>407</v>
      </c>
      <c r="H283" s="248">
        <v>253</v>
      </c>
      <c r="I283" s="268">
        <v>0</v>
      </c>
      <c r="J283" s="268">
        <v>0</v>
      </c>
      <c r="K283" s="268">
        <v>0</v>
      </c>
      <c r="L283" s="268">
        <v>0</v>
      </c>
    </row>
    <row r="284" spans="1:12" ht="27.75" hidden="1" customHeight="1" collapsed="1">
      <c r="A284" s="255">
        <v>3</v>
      </c>
      <c r="B284" s="253">
        <v>2</v>
      </c>
      <c r="C284" s="253">
        <v>2</v>
      </c>
      <c r="D284" s="253">
        <v>4</v>
      </c>
      <c r="E284" s="253">
        <v>1</v>
      </c>
      <c r="F284" s="256">
        <v>2</v>
      </c>
      <c r="G284" s="265" t="s">
        <v>408</v>
      </c>
      <c r="H284" s="248">
        <v>254</v>
      </c>
      <c r="I284" s="268">
        <v>0</v>
      </c>
      <c r="J284" s="268">
        <v>0</v>
      </c>
      <c r="K284" s="268">
        <v>0</v>
      </c>
      <c r="L284" s="268">
        <v>0</v>
      </c>
    </row>
    <row r="285" spans="1:12" ht="14.25" hidden="1" customHeight="1" collapsed="1">
      <c r="A285" s="260">
        <v>3</v>
      </c>
      <c r="B285" s="261">
        <v>2</v>
      </c>
      <c r="C285" s="261">
        <v>2</v>
      </c>
      <c r="D285" s="261">
        <v>5</v>
      </c>
      <c r="E285" s="261"/>
      <c r="F285" s="263"/>
      <c r="G285" s="262" t="s">
        <v>409</v>
      </c>
      <c r="H285" s="248">
        <v>255</v>
      </c>
      <c r="I285" s="249">
        <f t="shared" ref="I285:L286" si="27">I286</f>
        <v>0</v>
      </c>
      <c r="J285" s="291">
        <f t="shared" si="27"/>
        <v>0</v>
      </c>
      <c r="K285" s="250">
        <f t="shared" si="27"/>
        <v>0</v>
      </c>
      <c r="L285" s="250">
        <f t="shared" si="27"/>
        <v>0</v>
      </c>
    </row>
    <row r="286" spans="1:12" ht="15.75" hidden="1" customHeight="1" collapsed="1">
      <c r="A286" s="260">
        <v>3</v>
      </c>
      <c r="B286" s="261">
        <v>2</v>
      </c>
      <c r="C286" s="261">
        <v>2</v>
      </c>
      <c r="D286" s="261">
        <v>5</v>
      </c>
      <c r="E286" s="261">
        <v>1</v>
      </c>
      <c r="F286" s="263"/>
      <c r="G286" s="262" t="s">
        <v>409</v>
      </c>
      <c r="H286" s="248">
        <v>256</v>
      </c>
      <c r="I286" s="249">
        <f t="shared" si="27"/>
        <v>0</v>
      </c>
      <c r="J286" s="291">
        <f t="shared" si="27"/>
        <v>0</v>
      </c>
      <c r="K286" s="250">
        <f t="shared" si="27"/>
        <v>0</v>
      </c>
      <c r="L286" s="250">
        <f t="shared" si="27"/>
        <v>0</v>
      </c>
    </row>
    <row r="287" spans="1:12" ht="15.75" hidden="1" customHeight="1" collapsed="1">
      <c r="A287" s="260">
        <v>3</v>
      </c>
      <c r="B287" s="261">
        <v>2</v>
      </c>
      <c r="C287" s="261">
        <v>2</v>
      </c>
      <c r="D287" s="261">
        <v>5</v>
      </c>
      <c r="E287" s="261">
        <v>1</v>
      </c>
      <c r="F287" s="263">
        <v>1</v>
      </c>
      <c r="G287" s="262" t="s">
        <v>409</v>
      </c>
      <c r="H287" s="248">
        <v>257</v>
      </c>
      <c r="I287" s="268">
        <v>0</v>
      </c>
      <c r="J287" s="268">
        <v>0</v>
      </c>
      <c r="K287" s="268">
        <v>0</v>
      </c>
      <c r="L287" s="268">
        <v>0</v>
      </c>
    </row>
    <row r="288" spans="1:12" ht="14.25" hidden="1" customHeight="1" collapsed="1">
      <c r="A288" s="260">
        <v>3</v>
      </c>
      <c r="B288" s="261">
        <v>2</v>
      </c>
      <c r="C288" s="261">
        <v>2</v>
      </c>
      <c r="D288" s="261">
        <v>6</v>
      </c>
      <c r="E288" s="261"/>
      <c r="F288" s="263"/>
      <c r="G288" s="262" t="s">
        <v>392</v>
      </c>
      <c r="H288" s="248">
        <v>258</v>
      </c>
      <c r="I288" s="249">
        <f t="shared" ref="I288:L289" si="28">I289</f>
        <v>0</v>
      </c>
      <c r="J288" s="323">
        <f t="shared" si="28"/>
        <v>0</v>
      </c>
      <c r="K288" s="250">
        <f t="shared" si="28"/>
        <v>0</v>
      </c>
      <c r="L288" s="250">
        <f t="shared" si="28"/>
        <v>0</v>
      </c>
    </row>
    <row r="289" spans="1:12" ht="15" hidden="1" customHeight="1" collapsed="1">
      <c r="A289" s="260">
        <v>3</v>
      </c>
      <c r="B289" s="261">
        <v>2</v>
      </c>
      <c r="C289" s="261">
        <v>2</v>
      </c>
      <c r="D289" s="261">
        <v>6</v>
      </c>
      <c r="E289" s="261">
        <v>1</v>
      </c>
      <c r="F289" s="263"/>
      <c r="G289" s="262" t="s">
        <v>392</v>
      </c>
      <c r="H289" s="248">
        <v>259</v>
      </c>
      <c r="I289" s="249">
        <f t="shared" si="28"/>
        <v>0</v>
      </c>
      <c r="J289" s="323">
        <f t="shared" si="28"/>
        <v>0</v>
      </c>
      <c r="K289" s="250">
        <f t="shared" si="28"/>
        <v>0</v>
      </c>
      <c r="L289" s="250">
        <f t="shared" si="28"/>
        <v>0</v>
      </c>
    </row>
    <row r="290" spans="1:12" ht="15" hidden="1" customHeight="1" collapsed="1">
      <c r="A290" s="260">
        <v>3</v>
      </c>
      <c r="B290" s="283">
        <v>2</v>
      </c>
      <c r="C290" s="283">
        <v>2</v>
      </c>
      <c r="D290" s="261">
        <v>6</v>
      </c>
      <c r="E290" s="283">
        <v>1</v>
      </c>
      <c r="F290" s="284">
        <v>1</v>
      </c>
      <c r="G290" s="285" t="s">
        <v>392</v>
      </c>
      <c r="H290" s="248">
        <v>260</v>
      </c>
      <c r="I290" s="268">
        <v>0</v>
      </c>
      <c r="J290" s="268">
        <v>0</v>
      </c>
      <c r="K290" s="268">
        <v>0</v>
      </c>
      <c r="L290" s="268">
        <v>0</v>
      </c>
    </row>
    <row r="291" spans="1:12" ht="14.25" hidden="1" customHeight="1" collapsed="1">
      <c r="A291" s="265">
        <v>3</v>
      </c>
      <c r="B291" s="260">
        <v>2</v>
      </c>
      <c r="C291" s="261">
        <v>2</v>
      </c>
      <c r="D291" s="261">
        <v>7</v>
      </c>
      <c r="E291" s="261"/>
      <c r="F291" s="263"/>
      <c r="G291" s="262" t="s">
        <v>393</v>
      </c>
      <c r="H291" s="248">
        <v>261</v>
      </c>
      <c r="I291" s="249">
        <f>I292</f>
        <v>0</v>
      </c>
      <c r="J291" s="323">
        <f>J292</f>
        <v>0</v>
      </c>
      <c r="K291" s="250">
        <f>K292</f>
        <v>0</v>
      </c>
      <c r="L291" s="250">
        <f>L292</f>
        <v>0</v>
      </c>
    </row>
    <row r="292" spans="1:12" ht="15" hidden="1" customHeight="1" collapsed="1">
      <c r="A292" s="265">
        <v>3</v>
      </c>
      <c r="B292" s="260">
        <v>2</v>
      </c>
      <c r="C292" s="261">
        <v>2</v>
      </c>
      <c r="D292" s="261">
        <v>7</v>
      </c>
      <c r="E292" s="261">
        <v>1</v>
      </c>
      <c r="F292" s="263"/>
      <c r="G292" s="262" t="s">
        <v>393</v>
      </c>
      <c r="H292" s="248">
        <v>262</v>
      </c>
      <c r="I292" s="249">
        <f>I293+I294</f>
        <v>0</v>
      </c>
      <c r="J292" s="249">
        <f>J293+J294</f>
        <v>0</v>
      </c>
      <c r="K292" s="249">
        <f>K293+K294</f>
        <v>0</v>
      </c>
      <c r="L292" s="249">
        <f>L293+L294</f>
        <v>0</v>
      </c>
    </row>
    <row r="293" spans="1:12" ht="27.75" hidden="1" customHeight="1" collapsed="1">
      <c r="A293" s="265">
        <v>3</v>
      </c>
      <c r="B293" s="260">
        <v>2</v>
      </c>
      <c r="C293" s="260">
        <v>2</v>
      </c>
      <c r="D293" s="261">
        <v>7</v>
      </c>
      <c r="E293" s="261">
        <v>1</v>
      </c>
      <c r="F293" s="263">
        <v>1</v>
      </c>
      <c r="G293" s="262" t="s">
        <v>394</v>
      </c>
      <c r="H293" s="248">
        <v>263</v>
      </c>
      <c r="I293" s="268">
        <v>0</v>
      </c>
      <c r="J293" s="268">
        <v>0</v>
      </c>
      <c r="K293" s="268">
        <v>0</v>
      </c>
      <c r="L293" s="268">
        <v>0</v>
      </c>
    </row>
    <row r="294" spans="1:12" ht="25.5" hidden="1" customHeight="1" collapsed="1">
      <c r="A294" s="265">
        <v>3</v>
      </c>
      <c r="B294" s="260">
        <v>2</v>
      </c>
      <c r="C294" s="260">
        <v>2</v>
      </c>
      <c r="D294" s="261">
        <v>7</v>
      </c>
      <c r="E294" s="261">
        <v>1</v>
      </c>
      <c r="F294" s="263">
        <v>2</v>
      </c>
      <c r="G294" s="262" t="s">
        <v>395</v>
      </c>
      <c r="H294" s="248">
        <v>264</v>
      </c>
      <c r="I294" s="268">
        <v>0</v>
      </c>
      <c r="J294" s="268">
        <v>0</v>
      </c>
      <c r="K294" s="268">
        <v>0</v>
      </c>
      <c r="L294" s="268">
        <v>0</v>
      </c>
    </row>
    <row r="295" spans="1:12" ht="30" hidden="1" customHeight="1" collapsed="1">
      <c r="A295" s="269">
        <v>3</v>
      </c>
      <c r="B295" s="269">
        <v>3</v>
      </c>
      <c r="C295" s="244"/>
      <c r="D295" s="245"/>
      <c r="E295" s="245"/>
      <c r="F295" s="247"/>
      <c r="G295" s="246" t="s">
        <v>410</v>
      </c>
      <c r="H295" s="248">
        <v>265</v>
      </c>
      <c r="I295" s="249">
        <f>SUM(I296+I328)</f>
        <v>0</v>
      </c>
      <c r="J295" s="323">
        <f>SUM(J296+J328)</f>
        <v>0</v>
      </c>
      <c r="K295" s="250">
        <f>SUM(K296+K328)</f>
        <v>0</v>
      </c>
      <c r="L295" s="250">
        <f>SUM(L296+L328)</f>
        <v>0</v>
      </c>
    </row>
    <row r="296" spans="1:12" ht="40.5" hidden="1" customHeight="1" collapsed="1">
      <c r="A296" s="265">
        <v>3</v>
      </c>
      <c r="B296" s="265">
        <v>3</v>
      </c>
      <c r="C296" s="260">
        <v>1</v>
      </c>
      <c r="D296" s="261"/>
      <c r="E296" s="261"/>
      <c r="F296" s="263"/>
      <c r="G296" s="262" t="s">
        <v>411</v>
      </c>
      <c r="H296" s="248">
        <v>266</v>
      </c>
      <c r="I296" s="249">
        <f>SUM(I297+I306+I310+I314+I318+I321+I324)</f>
        <v>0</v>
      </c>
      <c r="J296" s="323">
        <f>SUM(J297+J306+J310+J314+J318+J321+J324)</f>
        <v>0</v>
      </c>
      <c r="K296" s="250">
        <f>SUM(K297+K306+K310+K314+K318+K321+K324)</f>
        <v>0</v>
      </c>
      <c r="L296" s="250">
        <f>SUM(L297+L306+L310+L314+L318+L321+L324)</f>
        <v>0</v>
      </c>
    </row>
    <row r="297" spans="1:12" ht="15" hidden="1" customHeight="1" collapsed="1">
      <c r="A297" s="265">
        <v>3</v>
      </c>
      <c r="B297" s="265">
        <v>3</v>
      </c>
      <c r="C297" s="260">
        <v>1</v>
      </c>
      <c r="D297" s="261">
        <v>1</v>
      </c>
      <c r="E297" s="261"/>
      <c r="F297" s="263"/>
      <c r="G297" s="262" t="s">
        <v>397</v>
      </c>
      <c r="H297" s="248">
        <v>267</v>
      </c>
      <c r="I297" s="249">
        <f>SUM(I298+I300+I303)</f>
        <v>0</v>
      </c>
      <c r="J297" s="249">
        <f>SUM(J298+J300+J303)</f>
        <v>0</v>
      </c>
      <c r="K297" s="249">
        <f>SUM(K298+K300+K303)</f>
        <v>0</v>
      </c>
      <c r="L297" s="249">
        <f>SUM(L298+L300+L303)</f>
        <v>0</v>
      </c>
    </row>
    <row r="298" spans="1:12" ht="12.75" hidden="1" customHeight="1" collapsed="1">
      <c r="A298" s="265">
        <v>3</v>
      </c>
      <c r="B298" s="265">
        <v>3</v>
      </c>
      <c r="C298" s="260">
        <v>1</v>
      </c>
      <c r="D298" s="261">
        <v>1</v>
      </c>
      <c r="E298" s="261">
        <v>1</v>
      </c>
      <c r="F298" s="263"/>
      <c r="G298" s="262" t="s">
        <v>375</v>
      </c>
      <c r="H298" s="248">
        <v>268</v>
      </c>
      <c r="I298" s="249">
        <f>SUM(I299:I299)</f>
        <v>0</v>
      </c>
      <c r="J298" s="323">
        <f>SUM(J299:J299)</f>
        <v>0</v>
      </c>
      <c r="K298" s="250">
        <f>SUM(K299:K299)</f>
        <v>0</v>
      </c>
      <c r="L298" s="250">
        <f>SUM(L299:L299)</f>
        <v>0</v>
      </c>
    </row>
    <row r="299" spans="1:12" ht="15" hidden="1" customHeight="1" collapsed="1">
      <c r="A299" s="265">
        <v>3</v>
      </c>
      <c r="B299" s="265">
        <v>3</v>
      </c>
      <c r="C299" s="260">
        <v>1</v>
      </c>
      <c r="D299" s="261">
        <v>1</v>
      </c>
      <c r="E299" s="261">
        <v>1</v>
      </c>
      <c r="F299" s="263">
        <v>1</v>
      </c>
      <c r="G299" s="262" t="s">
        <v>375</v>
      </c>
      <c r="H299" s="248">
        <v>269</v>
      </c>
      <c r="I299" s="268">
        <v>0</v>
      </c>
      <c r="J299" s="268">
        <v>0</v>
      </c>
      <c r="K299" s="268">
        <v>0</v>
      </c>
      <c r="L299" s="268">
        <v>0</v>
      </c>
    </row>
    <row r="300" spans="1:12" ht="14.25" hidden="1" customHeight="1" collapsed="1">
      <c r="A300" s="265">
        <v>3</v>
      </c>
      <c r="B300" s="265">
        <v>3</v>
      </c>
      <c r="C300" s="260">
        <v>1</v>
      </c>
      <c r="D300" s="261">
        <v>1</v>
      </c>
      <c r="E300" s="261">
        <v>2</v>
      </c>
      <c r="F300" s="263"/>
      <c r="G300" s="262" t="s">
        <v>398</v>
      </c>
      <c r="H300" s="248">
        <v>270</v>
      </c>
      <c r="I300" s="249">
        <f>SUM(I301:I302)</f>
        <v>0</v>
      </c>
      <c r="J300" s="249">
        <f>SUM(J301:J302)</f>
        <v>0</v>
      </c>
      <c r="K300" s="249">
        <f>SUM(K301:K302)</f>
        <v>0</v>
      </c>
      <c r="L300" s="249">
        <f>SUM(L301:L302)</f>
        <v>0</v>
      </c>
    </row>
    <row r="301" spans="1:12" ht="14.25" hidden="1" customHeight="1" collapsed="1">
      <c r="A301" s="265">
        <v>3</v>
      </c>
      <c r="B301" s="265">
        <v>3</v>
      </c>
      <c r="C301" s="260">
        <v>1</v>
      </c>
      <c r="D301" s="261">
        <v>1</v>
      </c>
      <c r="E301" s="261">
        <v>2</v>
      </c>
      <c r="F301" s="263">
        <v>1</v>
      </c>
      <c r="G301" s="262" t="s">
        <v>377</v>
      </c>
      <c r="H301" s="248">
        <v>271</v>
      </c>
      <c r="I301" s="268">
        <v>0</v>
      </c>
      <c r="J301" s="268">
        <v>0</v>
      </c>
      <c r="K301" s="268">
        <v>0</v>
      </c>
      <c r="L301" s="268">
        <v>0</v>
      </c>
    </row>
    <row r="302" spans="1:12" ht="14.25" hidden="1" customHeight="1" collapsed="1">
      <c r="A302" s="265">
        <v>3</v>
      </c>
      <c r="B302" s="265">
        <v>3</v>
      </c>
      <c r="C302" s="260">
        <v>1</v>
      </c>
      <c r="D302" s="261">
        <v>1</v>
      </c>
      <c r="E302" s="261">
        <v>2</v>
      </c>
      <c r="F302" s="263">
        <v>2</v>
      </c>
      <c r="G302" s="262" t="s">
        <v>378</v>
      </c>
      <c r="H302" s="248">
        <v>272</v>
      </c>
      <c r="I302" s="268">
        <v>0</v>
      </c>
      <c r="J302" s="268">
        <v>0</v>
      </c>
      <c r="K302" s="268">
        <v>0</v>
      </c>
      <c r="L302" s="268">
        <v>0</v>
      </c>
    </row>
    <row r="303" spans="1:12" ht="14.25" hidden="1" customHeight="1" collapsed="1">
      <c r="A303" s="265">
        <v>3</v>
      </c>
      <c r="B303" s="265">
        <v>3</v>
      </c>
      <c r="C303" s="260">
        <v>1</v>
      </c>
      <c r="D303" s="261">
        <v>1</v>
      </c>
      <c r="E303" s="261">
        <v>3</v>
      </c>
      <c r="F303" s="263"/>
      <c r="G303" s="262" t="s">
        <v>379</v>
      </c>
      <c r="H303" s="248">
        <v>273</v>
      </c>
      <c r="I303" s="249">
        <f>SUM(I304:I305)</f>
        <v>0</v>
      </c>
      <c r="J303" s="249">
        <f>SUM(J304:J305)</f>
        <v>0</v>
      </c>
      <c r="K303" s="249">
        <f>SUM(K304:K305)</f>
        <v>0</v>
      </c>
      <c r="L303" s="249">
        <f>SUM(L304:L305)</f>
        <v>0</v>
      </c>
    </row>
    <row r="304" spans="1:12" ht="14.25" hidden="1" customHeight="1" collapsed="1">
      <c r="A304" s="265">
        <v>3</v>
      </c>
      <c r="B304" s="265">
        <v>3</v>
      </c>
      <c r="C304" s="260">
        <v>1</v>
      </c>
      <c r="D304" s="261">
        <v>1</v>
      </c>
      <c r="E304" s="261">
        <v>3</v>
      </c>
      <c r="F304" s="263">
        <v>1</v>
      </c>
      <c r="G304" s="262" t="s">
        <v>412</v>
      </c>
      <c r="H304" s="248">
        <v>274</v>
      </c>
      <c r="I304" s="268">
        <v>0</v>
      </c>
      <c r="J304" s="268">
        <v>0</v>
      </c>
      <c r="K304" s="268">
        <v>0</v>
      </c>
      <c r="L304" s="268">
        <v>0</v>
      </c>
    </row>
    <row r="305" spans="1:12" ht="14.25" hidden="1" customHeight="1" collapsed="1">
      <c r="A305" s="265">
        <v>3</v>
      </c>
      <c r="B305" s="265">
        <v>3</v>
      </c>
      <c r="C305" s="260">
        <v>1</v>
      </c>
      <c r="D305" s="261">
        <v>1</v>
      </c>
      <c r="E305" s="261">
        <v>3</v>
      </c>
      <c r="F305" s="263">
        <v>2</v>
      </c>
      <c r="G305" s="262" t="s">
        <v>399</v>
      </c>
      <c r="H305" s="248">
        <v>275</v>
      </c>
      <c r="I305" s="268">
        <v>0</v>
      </c>
      <c r="J305" s="268">
        <v>0</v>
      </c>
      <c r="K305" s="268">
        <v>0</v>
      </c>
      <c r="L305" s="268">
        <v>0</v>
      </c>
    </row>
    <row r="306" spans="1:12" hidden="1" collapsed="1">
      <c r="A306" s="281">
        <v>3</v>
      </c>
      <c r="B306" s="255">
        <v>3</v>
      </c>
      <c r="C306" s="260">
        <v>1</v>
      </c>
      <c r="D306" s="261">
        <v>2</v>
      </c>
      <c r="E306" s="261"/>
      <c r="F306" s="263"/>
      <c r="G306" s="262" t="s">
        <v>413</v>
      </c>
      <c r="H306" s="248">
        <v>276</v>
      </c>
      <c r="I306" s="249">
        <f>I307</f>
        <v>0</v>
      </c>
      <c r="J306" s="323">
        <f>J307</f>
        <v>0</v>
      </c>
      <c r="K306" s="250">
        <f>K307</f>
        <v>0</v>
      </c>
      <c r="L306" s="250">
        <f>L307</f>
        <v>0</v>
      </c>
    </row>
    <row r="307" spans="1:12" ht="15" hidden="1" customHeight="1" collapsed="1">
      <c r="A307" s="281">
        <v>3</v>
      </c>
      <c r="B307" s="281">
        <v>3</v>
      </c>
      <c r="C307" s="255">
        <v>1</v>
      </c>
      <c r="D307" s="253">
        <v>2</v>
      </c>
      <c r="E307" s="253">
        <v>1</v>
      </c>
      <c r="F307" s="256"/>
      <c r="G307" s="262" t="s">
        <v>413</v>
      </c>
      <c r="H307" s="248">
        <v>277</v>
      </c>
      <c r="I307" s="271">
        <f>SUM(I308:I309)</f>
        <v>0</v>
      </c>
      <c r="J307" s="324">
        <f>SUM(J308:J309)</f>
        <v>0</v>
      </c>
      <c r="K307" s="272">
        <f>SUM(K308:K309)</f>
        <v>0</v>
      </c>
      <c r="L307" s="272">
        <f>SUM(L308:L309)</f>
        <v>0</v>
      </c>
    </row>
    <row r="308" spans="1:12" ht="15" hidden="1" customHeight="1" collapsed="1">
      <c r="A308" s="265">
        <v>3</v>
      </c>
      <c r="B308" s="265">
        <v>3</v>
      </c>
      <c r="C308" s="260">
        <v>1</v>
      </c>
      <c r="D308" s="261">
        <v>2</v>
      </c>
      <c r="E308" s="261">
        <v>1</v>
      </c>
      <c r="F308" s="263">
        <v>1</v>
      </c>
      <c r="G308" s="262" t="s">
        <v>414</v>
      </c>
      <c r="H308" s="248">
        <v>278</v>
      </c>
      <c r="I308" s="268">
        <v>0</v>
      </c>
      <c r="J308" s="268">
        <v>0</v>
      </c>
      <c r="K308" s="268">
        <v>0</v>
      </c>
      <c r="L308" s="268">
        <v>0</v>
      </c>
    </row>
    <row r="309" spans="1:12" ht="12.75" hidden="1" customHeight="1" collapsed="1">
      <c r="A309" s="273">
        <v>3</v>
      </c>
      <c r="B309" s="306">
        <v>3</v>
      </c>
      <c r="C309" s="282">
        <v>1</v>
      </c>
      <c r="D309" s="283">
        <v>2</v>
      </c>
      <c r="E309" s="283">
        <v>1</v>
      </c>
      <c r="F309" s="284">
        <v>2</v>
      </c>
      <c r="G309" s="285" t="s">
        <v>415</v>
      </c>
      <c r="H309" s="248">
        <v>279</v>
      </c>
      <c r="I309" s="268">
        <v>0</v>
      </c>
      <c r="J309" s="268">
        <v>0</v>
      </c>
      <c r="K309" s="268">
        <v>0</v>
      </c>
      <c r="L309" s="268">
        <v>0</v>
      </c>
    </row>
    <row r="310" spans="1:12" ht="15.75" hidden="1" customHeight="1" collapsed="1">
      <c r="A310" s="260">
        <v>3</v>
      </c>
      <c r="B310" s="262">
        <v>3</v>
      </c>
      <c r="C310" s="260">
        <v>1</v>
      </c>
      <c r="D310" s="261">
        <v>3</v>
      </c>
      <c r="E310" s="261"/>
      <c r="F310" s="263"/>
      <c r="G310" s="262" t="s">
        <v>416</v>
      </c>
      <c r="H310" s="248">
        <v>280</v>
      </c>
      <c r="I310" s="249">
        <f>I311</f>
        <v>0</v>
      </c>
      <c r="J310" s="323">
        <f>J311</f>
        <v>0</v>
      </c>
      <c r="K310" s="250">
        <f>K311</f>
        <v>0</v>
      </c>
      <c r="L310" s="250">
        <f>L311</f>
        <v>0</v>
      </c>
    </row>
    <row r="311" spans="1:12" ht="15.75" hidden="1" customHeight="1" collapsed="1">
      <c r="A311" s="260">
        <v>3</v>
      </c>
      <c r="B311" s="285">
        <v>3</v>
      </c>
      <c r="C311" s="282">
        <v>1</v>
      </c>
      <c r="D311" s="283">
        <v>3</v>
      </c>
      <c r="E311" s="283">
        <v>1</v>
      </c>
      <c r="F311" s="284"/>
      <c r="G311" s="262" t="s">
        <v>416</v>
      </c>
      <c r="H311" s="248">
        <v>281</v>
      </c>
      <c r="I311" s="250">
        <f>I312+I313</f>
        <v>0</v>
      </c>
      <c r="J311" s="250">
        <f>J312+J313</f>
        <v>0</v>
      </c>
      <c r="K311" s="250">
        <f>K312+K313</f>
        <v>0</v>
      </c>
      <c r="L311" s="250">
        <f>L312+L313</f>
        <v>0</v>
      </c>
    </row>
    <row r="312" spans="1:12" ht="27" hidden="1" customHeight="1" collapsed="1">
      <c r="A312" s="260">
        <v>3</v>
      </c>
      <c r="B312" s="262">
        <v>3</v>
      </c>
      <c r="C312" s="260">
        <v>1</v>
      </c>
      <c r="D312" s="261">
        <v>3</v>
      </c>
      <c r="E312" s="261">
        <v>1</v>
      </c>
      <c r="F312" s="263">
        <v>1</v>
      </c>
      <c r="G312" s="262" t="s">
        <v>417</v>
      </c>
      <c r="H312" s="248">
        <v>282</v>
      </c>
      <c r="I312" s="311">
        <v>0</v>
      </c>
      <c r="J312" s="311">
        <v>0</v>
      </c>
      <c r="K312" s="311">
        <v>0</v>
      </c>
      <c r="L312" s="310">
        <v>0</v>
      </c>
    </row>
    <row r="313" spans="1:12" ht="26.25" hidden="1" customHeight="1" collapsed="1">
      <c r="A313" s="260">
        <v>3</v>
      </c>
      <c r="B313" s="262">
        <v>3</v>
      </c>
      <c r="C313" s="260">
        <v>1</v>
      </c>
      <c r="D313" s="261">
        <v>3</v>
      </c>
      <c r="E313" s="261">
        <v>1</v>
      </c>
      <c r="F313" s="263">
        <v>2</v>
      </c>
      <c r="G313" s="262" t="s">
        <v>418</v>
      </c>
      <c r="H313" s="248">
        <v>283</v>
      </c>
      <c r="I313" s="268">
        <v>0</v>
      </c>
      <c r="J313" s="268">
        <v>0</v>
      </c>
      <c r="K313" s="268">
        <v>0</v>
      </c>
      <c r="L313" s="268">
        <v>0</v>
      </c>
    </row>
    <row r="314" spans="1:12" hidden="1" collapsed="1">
      <c r="A314" s="260">
        <v>3</v>
      </c>
      <c r="B314" s="262">
        <v>3</v>
      </c>
      <c r="C314" s="260">
        <v>1</v>
      </c>
      <c r="D314" s="261">
        <v>4</v>
      </c>
      <c r="E314" s="261"/>
      <c r="F314" s="263"/>
      <c r="G314" s="262" t="s">
        <v>419</v>
      </c>
      <c r="H314" s="248">
        <v>284</v>
      </c>
      <c r="I314" s="249">
        <f>I315</f>
        <v>0</v>
      </c>
      <c r="J314" s="323">
        <f>J315</f>
        <v>0</v>
      </c>
      <c r="K314" s="250">
        <f>K315</f>
        <v>0</v>
      </c>
      <c r="L314" s="250">
        <f>L315</f>
        <v>0</v>
      </c>
    </row>
    <row r="315" spans="1:12" ht="15" hidden="1" customHeight="1" collapsed="1">
      <c r="A315" s="265">
        <v>3</v>
      </c>
      <c r="B315" s="260">
        <v>3</v>
      </c>
      <c r="C315" s="261">
        <v>1</v>
      </c>
      <c r="D315" s="261">
        <v>4</v>
      </c>
      <c r="E315" s="261">
        <v>1</v>
      </c>
      <c r="F315" s="263"/>
      <c r="G315" s="262" t="s">
        <v>419</v>
      </c>
      <c r="H315" s="248">
        <v>285</v>
      </c>
      <c r="I315" s="249">
        <f>SUM(I316:I317)</f>
        <v>0</v>
      </c>
      <c r="J315" s="249">
        <f>SUM(J316:J317)</f>
        <v>0</v>
      </c>
      <c r="K315" s="249">
        <f>SUM(K316:K317)</f>
        <v>0</v>
      </c>
      <c r="L315" s="249">
        <f>SUM(L316:L317)</f>
        <v>0</v>
      </c>
    </row>
    <row r="316" spans="1:12" hidden="1" collapsed="1">
      <c r="A316" s="265">
        <v>3</v>
      </c>
      <c r="B316" s="260">
        <v>3</v>
      </c>
      <c r="C316" s="261">
        <v>1</v>
      </c>
      <c r="D316" s="261">
        <v>4</v>
      </c>
      <c r="E316" s="261">
        <v>1</v>
      </c>
      <c r="F316" s="263">
        <v>1</v>
      </c>
      <c r="G316" s="262" t="s">
        <v>420</v>
      </c>
      <c r="H316" s="248">
        <v>286</v>
      </c>
      <c r="I316" s="267">
        <v>0</v>
      </c>
      <c r="J316" s="268">
        <v>0</v>
      </c>
      <c r="K316" s="268">
        <v>0</v>
      </c>
      <c r="L316" s="267">
        <v>0</v>
      </c>
    </row>
    <row r="317" spans="1:12" ht="14.25" hidden="1" customHeight="1" collapsed="1">
      <c r="A317" s="260">
        <v>3</v>
      </c>
      <c r="B317" s="261">
        <v>3</v>
      </c>
      <c r="C317" s="261">
        <v>1</v>
      </c>
      <c r="D317" s="261">
        <v>4</v>
      </c>
      <c r="E317" s="261">
        <v>1</v>
      </c>
      <c r="F317" s="263">
        <v>2</v>
      </c>
      <c r="G317" s="262" t="s">
        <v>421</v>
      </c>
      <c r="H317" s="248">
        <v>287</v>
      </c>
      <c r="I317" s="268">
        <v>0</v>
      </c>
      <c r="J317" s="311">
        <v>0</v>
      </c>
      <c r="K317" s="311">
        <v>0</v>
      </c>
      <c r="L317" s="310">
        <v>0</v>
      </c>
    </row>
    <row r="318" spans="1:12" ht="15.75" hidden="1" customHeight="1" collapsed="1">
      <c r="A318" s="260">
        <v>3</v>
      </c>
      <c r="B318" s="261">
        <v>3</v>
      </c>
      <c r="C318" s="261">
        <v>1</v>
      </c>
      <c r="D318" s="261">
        <v>5</v>
      </c>
      <c r="E318" s="261"/>
      <c r="F318" s="263"/>
      <c r="G318" s="262" t="s">
        <v>422</v>
      </c>
      <c r="H318" s="248">
        <v>288</v>
      </c>
      <c r="I318" s="272">
        <f t="shared" ref="I318:L319" si="29">I319</f>
        <v>0</v>
      </c>
      <c r="J318" s="323">
        <f t="shared" si="29"/>
        <v>0</v>
      </c>
      <c r="K318" s="250">
        <f t="shared" si="29"/>
        <v>0</v>
      </c>
      <c r="L318" s="250">
        <f t="shared" si="29"/>
        <v>0</v>
      </c>
    </row>
    <row r="319" spans="1:12" ht="14.25" hidden="1" customHeight="1" collapsed="1">
      <c r="A319" s="255">
        <v>3</v>
      </c>
      <c r="B319" s="283">
        <v>3</v>
      </c>
      <c r="C319" s="283">
        <v>1</v>
      </c>
      <c r="D319" s="283">
        <v>5</v>
      </c>
      <c r="E319" s="283">
        <v>1</v>
      </c>
      <c r="F319" s="284"/>
      <c r="G319" s="262" t="s">
        <v>422</v>
      </c>
      <c r="H319" s="248">
        <v>289</v>
      </c>
      <c r="I319" s="250">
        <f t="shared" si="29"/>
        <v>0</v>
      </c>
      <c r="J319" s="324">
        <f t="shared" si="29"/>
        <v>0</v>
      </c>
      <c r="K319" s="272">
        <f t="shared" si="29"/>
        <v>0</v>
      </c>
      <c r="L319" s="272">
        <f t="shared" si="29"/>
        <v>0</v>
      </c>
    </row>
    <row r="320" spans="1:12" ht="14.25" hidden="1" customHeight="1" collapsed="1">
      <c r="A320" s="260">
        <v>3</v>
      </c>
      <c r="B320" s="261">
        <v>3</v>
      </c>
      <c r="C320" s="261">
        <v>1</v>
      </c>
      <c r="D320" s="261">
        <v>5</v>
      </c>
      <c r="E320" s="261">
        <v>1</v>
      </c>
      <c r="F320" s="263">
        <v>1</v>
      </c>
      <c r="G320" s="262" t="s">
        <v>423</v>
      </c>
      <c r="H320" s="248">
        <v>290</v>
      </c>
      <c r="I320" s="268">
        <v>0</v>
      </c>
      <c r="J320" s="311">
        <v>0</v>
      </c>
      <c r="K320" s="311">
        <v>0</v>
      </c>
      <c r="L320" s="310">
        <v>0</v>
      </c>
    </row>
    <row r="321" spans="1:16" ht="14.25" hidden="1" customHeight="1" collapsed="1">
      <c r="A321" s="260">
        <v>3</v>
      </c>
      <c r="B321" s="261">
        <v>3</v>
      </c>
      <c r="C321" s="261">
        <v>1</v>
      </c>
      <c r="D321" s="261">
        <v>6</v>
      </c>
      <c r="E321" s="261"/>
      <c r="F321" s="263"/>
      <c r="G321" s="262" t="s">
        <v>392</v>
      </c>
      <c r="H321" s="248">
        <v>291</v>
      </c>
      <c r="I321" s="250">
        <f t="shared" ref="I321:L322" si="30">I322</f>
        <v>0</v>
      </c>
      <c r="J321" s="323">
        <f t="shared" si="30"/>
        <v>0</v>
      </c>
      <c r="K321" s="250">
        <f t="shared" si="30"/>
        <v>0</v>
      </c>
      <c r="L321" s="250">
        <f t="shared" si="30"/>
        <v>0</v>
      </c>
    </row>
    <row r="322" spans="1:16" ht="13.5" hidden="1" customHeight="1" collapsed="1">
      <c r="A322" s="260">
        <v>3</v>
      </c>
      <c r="B322" s="261">
        <v>3</v>
      </c>
      <c r="C322" s="261">
        <v>1</v>
      </c>
      <c r="D322" s="261">
        <v>6</v>
      </c>
      <c r="E322" s="261">
        <v>1</v>
      </c>
      <c r="F322" s="263"/>
      <c r="G322" s="262" t="s">
        <v>392</v>
      </c>
      <c r="H322" s="248">
        <v>292</v>
      </c>
      <c r="I322" s="249">
        <f t="shared" si="30"/>
        <v>0</v>
      </c>
      <c r="J322" s="323">
        <f t="shared" si="30"/>
        <v>0</v>
      </c>
      <c r="K322" s="250">
        <f t="shared" si="30"/>
        <v>0</v>
      </c>
      <c r="L322" s="250">
        <f t="shared" si="30"/>
        <v>0</v>
      </c>
    </row>
    <row r="323" spans="1:16" ht="14.25" hidden="1" customHeight="1" collapsed="1">
      <c r="A323" s="260">
        <v>3</v>
      </c>
      <c r="B323" s="261">
        <v>3</v>
      </c>
      <c r="C323" s="261">
        <v>1</v>
      </c>
      <c r="D323" s="261">
        <v>6</v>
      </c>
      <c r="E323" s="261">
        <v>1</v>
      </c>
      <c r="F323" s="263">
        <v>1</v>
      </c>
      <c r="G323" s="262" t="s">
        <v>392</v>
      </c>
      <c r="H323" s="248">
        <v>293</v>
      </c>
      <c r="I323" s="311">
        <v>0</v>
      </c>
      <c r="J323" s="311">
        <v>0</v>
      </c>
      <c r="K323" s="311">
        <v>0</v>
      </c>
      <c r="L323" s="310">
        <v>0</v>
      </c>
    </row>
    <row r="324" spans="1:16" ht="15" hidden="1" customHeight="1" collapsed="1">
      <c r="A324" s="260">
        <v>3</v>
      </c>
      <c r="B324" s="261">
        <v>3</v>
      </c>
      <c r="C324" s="261">
        <v>1</v>
      </c>
      <c r="D324" s="261">
        <v>7</v>
      </c>
      <c r="E324" s="261"/>
      <c r="F324" s="263"/>
      <c r="G324" s="262" t="s">
        <v>424</v>
      </c>
      <c r="H324" s="248">
        <v>294</v>
      </c>
      <c r="I324" s="249">
        <f>I325</f>
        <v>0</v>
      </c>
      <c r="J324" s="323">
        <f>J325</f>
        <v>0</v>
      </c>
      <c r="K324" s="250">
        <f>K325</f>
        <v>0</v>
      </c>
      <c r="L324" s="250">
        <f>L325</f>
        <v>0</v>
      </c>
    </row>
    <row r="325" spans="1:16" ht="16.5" hidden="1" customHeight="1" collapsed="1">
      <c r="A325" s="260">
        <v>3</v>
      </c>
      <c r="B325" s="261">
        <v>3</v>
      </c>
      <c r="C325" s="261">
        <v>1</v>
      </c>
      <c r="D325" s="261">
        <v>7</v>
      </c>
      <c r="E325" s="261">
        <v>1</v>
      </c>
      <c r="F325" s="263"/>
      <c r="G325" s="262" t="s">
        <v>424</v>
      </c>
      <c r="H325" s="248">
        <v>295</v>
      </c>
      <c r="I325" s="249">
        <f>I326+I327</f>
        <v>0</v>
      </c>
      <c r="J325" s="249">
        <f>J326+J327</f>
        <v>0</v>
      </c>
      <c r="K325" s="249">
        <f>K326+K327</f>
        <v>0</v>
      </c>
      <c r="L325" s="249">
        <f>L326+L327</f>
        <v>0</v>
      </c>
    </row>
    <row r="326" spans="1:16" ht="27" hidden="1" customHeight="1" collapsed="1">
      <c r="A326" s="260">
        <v>3</v>
      </c>
      <c r="B326" s="261">
        <v>3</v>
      </c>
      <c r="C326" s="261">
        <v>1</v>
      </c>
      <c r="D326" s="261">
        <v>7</v>
      </c>
      <c r="E326" s="261">
        <v>1</v>
      </c>
      <c r="F326" s="263">
        <v>1</v>
      </c>
      <c r="G326" s="262" t="s">
        <v>425</v>
      </c>
      <c r="H326" s="248">
        <v>296</v>
      </c>
      <c r="I326" s="311">
        <v>0</v>
      </c>
      <c r="J326" s="311">
        <v>0</v>
      </c>
      <c r="K326" s="311">
        <v>0</v>
      </c>
      <c r="L326" s="310">
        <v>0</v>
      </c>
    </row>
    <row r="327" spans="1:16" ht="27.75" hidden="1" customHeight="1" collapsed="1">
      <c r="A327" s="260">
        <v>3</v>
      </c>
      <c r="B327" s="261">
        <v>3</v>
      </c>
      <c r="C327" s="261">
        <v>1</v>
      </c>
      <c r="D327" s="261">
        <v>7</v>
      </c>
      <c r="E327" s="261">
        <v>1</v>
      </c>
      <c r="F327" s="263">
        <v>2</v>
      </c>
      <c r="G327" s="262" t="s">
        <v>426</v>
      </c>
      <c r="H327" s="248">
        <v>297</v>
      </c>
      <c r="I327" s="268">
        <v>0</v>
      </c>
      <c r="J327" s="268">
        <v>0</v>
      </c>
      <c r="K327" s="268">
        <v>0</v>
      </c>
      <c r="L327" s="268">
        <v>0</v>
      </c>
    </row>
    <row r="328" spans="1:16" ht="38.25" hidden="1" customHeight="1" collapsed="1">
      <c r="A328" s="260">
        <v>3</v>
      </c>
      <c r="B328" s="261">
        <v>3</v>
      </c>
      <c r="C328" s="261">
        <v>2</v>
      </c>
      <c r="D328" s="261"/>
      <c r="E328" s="261"/>
      <c r="F328" s="263"/>
      <c r="G328" s="262" t="s">
        <v>427</v>
      </c>
      <c r="H328" s="248">
        <v>298</v>
      </c>
      <c r="I328" s="249">
        <f>SUM(I329+I338+I342+I346+I350+I353+I356)</f>
        <v>0</v>
      </c>
      <c r="J328" s="323">
        <f>SUM(J329+J338+J342+J346+J350+J353+J356)</f>
        <v>0</v>
      </c>
      <c r="K328" s="250">
        <f>SUM(K329+K338+K342+K346+K350+K353+K356)</f>
        <v>0</v>
      </c>
      <c r="L328" s="250">
        <f>SUM(L329+L338+L342+L346+L350+L353+L356)</f>
        <v>0</v>
      </c>
    </row>
    <row r="329" spans="1:16" ht="15" hidden="1" customHeight="1" collapsed="1">
      <c r="A329" s="260">
        <v>3</v>
      </c>
      <c r="B329" s="261">
        <v>3</v>
      </c>
      <c r="C329" s="261">
        <v>2</v>
      </c>
      <c r="D329" s="261">
        <v>1</v>
      </c>
      <c r="E329" s="261"/>
      <c r="F329" s="263"/>
      <c r="G329" s="262" t="s">
        <v>374</v>
      </c>
      <c r="H329" s="248">
        <v>299</v>
      </c>
      <c r="I329" s="249">
        <f>I330</f>
        <v>0</v>
      </c>
      <c r="J329" s="323">
        <f>J330</f>
        <v>0</v>
      </c>
      <c r="K329" s="250">
        <f>K330</f>
        <v>0</v>
      </c>
      <c r="L329" s="250">
        <f>L330</f>
        <v>0</v>
      </c>
    </row>
    <row r="330" spans="1:16" hidden="1" collapsed="1">
      <c r="A330" s="265">
        <v>3</v>
      </c>
      <c r="B330" s="260">
        <v>3</v>
      </c>
      <c r="C330" s="261">
        <v>2</v>
      </c>
      <c r="D330" s="262">
        <v>1</v>
      </c>
      <c r="E330" s="260">
        <v>1</v>
      </c>
      <c r="F330" s="263"/>
      <c r="G330" s="262" t="s">
        <v>374</v>
      </c>
      <c r="H330" s="248">
        <v>300</v>
      </c>
      <c r="I330" s="249">
        <f>SUM(I331:I331)</f>
        <v>0</v>
      </c>
      <c r="J330" s="249">
        <f>SUM(J331:J331)</f>
        <v>0</v>
      </c>
      <c r="K330" s="249">
        <f>SUM(K331:K331)</f>
        <v>0</v>
      </c>
      <c r="L330" s="249">
        <f>SUM(L331:L331)</f>
        <v>0</v>
      </c>
      <c r="M330" s="325"/>
      <c r="N330" s="325"/>
      <c r="O330" s="325"/>
      <c r="P330" s="325"/>
    </row>
    <row r="331" spans="1:16" ht="13.5" hidden="1" customHeight="1" collapsed="1">
      <c r="A331" s="265">
        <v>3</v>
      </c>
      <c r="B331" s="260">
        <v>3</v>
      </c>
      <c r="C331" s="261">
        <v>2</v>
      </c>
      <c r="D331" s="262">
        <v>1</v>
      </c>
      <c r="E331" s="260">
        <v>1</v>
      </c>
      <c r="F331" s="263">
        <v>1</v>
      </c>
      <c r="G331" s="262" t="s">
        <v>375</v>
      </c>
      <c r="H331" s="248">
        <v>301</v>
      </c>
      <c r="I331" s="311">
        <v>0</v>
      </c>
      <c r="J331" s="311">
        <v>0</v>
      </c>
      <c r="K331" s="311">
        <v>0</v>
      </c>
      <c r="L331" s="310">
        <v>0</v>
      </c>
    </row>
    <row r="332" spans="1:16" hidden="1" collapsed="1">
      <c r="A332" s="265">
        <v>3</v>
      </c>
      <c r="B332" s="260">
        <v>3</v>
      </c>
      <c r="C332" s="261">
        <v>2</v>
      </c>
      <c r="D332" s="262">
        <v>1</v>
      </c>
      <c r="E332" s="260">
        <v>2</v>
      </c>
      <c r="F332" s="263"/>
      <c r="G332" s="285" t="s">
        <v>398</v>
      </c>
      <c r="H332" s="248">
        <v>302</v>
      </c>
      <c r="I332" s="249">
        <f>SUM(I333:I334)</f>
        <v>0</v>
      </c>
      <c r="J332" s="249">
        <f>SUM(J333:J334)</f>
        <v>0</v>
      </c>
      <c r="K332" s="249">
        <f>SUM(K333:K334)</f>
        <v>0</v>
      </c>
      <c r="L332" s="249">
        <f>SUM(L333:L334)</f>
        <v>0</v>
      </c>
    </row>
    <row r="333" spans="1:16" hidden="1" collapsed="1">
      <c r="A333" s="265">
        <v>3</v>
      </c>
      <c r="B333" s="260">
        <v>3</v>
      </c>
      <c r="C333" s="261">
        <v>2</v>
      </c>
      <c r="D333" s="262">
        <v>1</v>
      </c>
      <c r="E333" s="260">
        <v>2</v>
      </c>
      <c r="F333" s="263">
        <v>1</v>
      </c>
      <c r="G333" s="285" t="s">
        <v>377</v>
      </c>
      <c r="H333" s="248">
        <v>303</v>
      </c>
      <c r="I333" s="311">
        <v>0</v>
      </c>
      <c r="J333" s="311">
        <v>0</v>
      </c>
      <c r="K333" s="311">
        <v>0</v>
      </c>
      <c r="L333" s="310">
        <v>0</v>
      </c>
    </row>
    <row r="334" spans="1:16" hidden="1" collapsed="1">
      <c r="A334" s="265">
        <v>3</v>
      </c>
      <c r="B334" s="260">
        <v>3</v>
      </c>
      <c r="C334" s="261">
        <v>2</v>
      </c>
      <c r="D334" s="262">
        <v>1</v>
      </c>
      <c r="E334" s="260">
        <v>2</v>
      </c>
      <c r="F334" s="263">
        <v>2</v>
      </c>
      <c r="G334" s="285" t="s">
        <v>378</v>
      </c>
      <c r="H334" s="248">
        <v>304</v>
      </c>
      <c r="I334" s="268">
        <v>0</v>
      </c>
      <c r="J334" s="268">
        <v>0</v>
      </c>
      <c r="K334" s="268">
        <v>0</v>
      </c>
      <c r="L334" s="268">
        <v>0</v>
      </c>
    </row>
    <row r="335" spans="1:16" hidden="1" collapsed="1">
      <c r="A335" s="265">
        <v>3</v>
      </c>
      <c r="B335" s="260">
        <v>3</v>
      </c>
      <c r="C335" s="261">
        <v>2</v>
      </c>
      <c r="D335" s="262">
        <v>1</v>
      </c>
      <c r="E335" s="260">
        <v>3</v>
      </c>
      <c r="F335" s="263"/>
      <c r="G335" s="285" t="s">
        <v>379</v>
      </c>
      <c r="H335" s="248">
        <v>305</v>
      </c>
      <c r="I335" s="249">
        <f>SUM(I336:I337)</f>
        <v>0</v>
      </c>
      <c r="J335" s="249">
        <f>SUM(J336:J337)</f>
        <v>0</v>
      </c>
      <c r="K335" s="249">
        <f>SUM(K336:K337)</f>
        <v>0</v>
      </c>
      <c r="L335" s="249">
        <f>SUM(L336:L337)</f>
        <v>0</v>
      </c>
    </row>
    <row r="336" spans="1:16" hidden="1" collapsed="1">
      <c r="A336" s="265">
        <v>3</v>
      </c>
      <c r="B336" s="260">
        <v>3</v>
      </c>
      <c r="C336" s="261">
        <v>2</v>
      </c>
      <c r="D336" s="262">
        <v>1</v>
      </c>
      <c r="E336" s="260">
        <v>3</v>
      </c>
      <c r="F336" s="263">
        <v>1</v>
      </c>
      <c r="G336" s="285" t="s">
        <v>380</v>
      </c>
      <c r="H336" s="248">
        <v>306</v>
      </c>
      <c r="I336" s="268">
        <v>0</v>
      </c>
      <c r="J336" s="268">
        <v>0</v>
      </c>
      <c r="K336" s="268">
        <v>0</v>
      </c>
      <c r="L336" s="268">
        <v>0</v>
      </c>
    </row>
    <row r="337" spans="1:12" hidden="1" collapsed="1">
      <c r="A337" s="265">
        <v>3</v>
      </c>
      <c r="B337" s="260">
        <v>3</v>
      </c>
      <c r="C337" s="261">
        <v>2</v>
      </c>
      <c r="D337" s="262">
        <v>1</v>
      </c>
      <c r="E337" s="260">
        <v>3</v>
      </c>
      <c r="F337" s="263">
        <v>2</v>
      </c>
      <c r="G337" s="285" t="s">
        <v>399</v>
      </c>
      <c r="H337" s="248">
        <v>307</v>
      </c>
      <c r="I337" s="286">
        <v>0</v>
      </c>
      <c r="J337" s="326">
        <v>0</v>
      </c>
      <c r="K337" s="286">
        <v>0</v>
      </c>
      <c r="L337" s="286">
        <v>0</v>
      </c>
    </row>
    <row r="338" spans="1:12" hidden="1" collapsed="1">
      <c r="A338" s="273">
        <v>3</v>
      </c>
      <c r="B338" s="273">
        <v>3</v>
      </c>
      <c r="C338" s="282">
        <v>2</v>
      </c>
      <c r="D338" s="285">
        <v>2</v>
      </c>
      <c r="E338" s="282"/>
      <c r="F338" s="284"/>
      <c r="G338" s="285" t="s">
        <v>413</v>
      </c>
      <c r="H338" s="248">
        <v>308</v>
      </c>
      <c r="I338" s="278">
        <f>I339</f>
        <v>0</v>
      </c>
      <c r="J338" s="327">
        <f>J339</f>
        <v>0</v>
      </c>
      <c r="K338" s="279">
        <f>K339</f>
        <v>0</v>
      </c>
      <c r="L338" s="279">
        <f>L339</f>
        <v>0</v>
      </c>
    </row>
    <row r="339" spans="1:12" hidden="1" collapsed="1">
      <c r="A339" s="265">
        <v>3</v>
      </c>
      <c r="B339" s="265">
        <v>3</v>
      </c>
      <c r="C339" s="260">
        <v>2</v>
      </c>
      <c r="D339" s="262">
        <v>2</v>
      </c>
      <c r="E339" s="260">
        <v>1</v>
      </c>
      <c r="F339" s="263"/>
      <c r="G339" s="285" t="s">
        <v>413</v>
      </c>
      <c r="H339" s="248">
        <v>309</v>
      </c>
      <c r="I339" s="249">
        <f>SUM(I340:I341)</f>
        <v>0</v>
      </c>
      <c r="J339" s="291">
        <f>SUM(J340:J341)</f>
        <v>0</v>
      </c>
      <c r="K339" s="250">
        <f>SUM(K340:K341)</f>
        <v>0</v>
      </c>
      <c r="L339" s="250">
        <f>SUM(L340:L341)</f>
        <v>0</v>
      </c>
    </row>
    <row r="340" spans="1:12" hidden="1" collapsed="1">
      <c r="A340" s="265">
        <v>3</v>
      </c>
      <c r="B340" s="265">
        <v>3</v>
      </c>
      <c r="C340" s="260">
        <v>2</v>
      </c>
      <c r="D340" s="262">
        <v>2</v>
      </c>
      <c r="E340" s="265">
        <v>1</v>
      </c>
      <c r="F340" s="295">
        <v>1</v>
      </c>
      <c r="G340" s="262" t="s">
        <v>414</v>
      </c>
      <c r="H340" s="248">
        <v>310</v>
      </c>
      <c r="I340" s="268">
        <v>0</v>
      </c>
      <c r="J340" s="268">
        <v>0</v>
      </c>
      <c r="K340" s="268">
        <v>0</v>
      </c>
      <c r="L340" s="268">
        <v>0</v>
      </c>
    </row>
    <row r="341" spans="1:12" hidden="1" collapsed="1">
      <c r="A341" s="273">
        <v>3</v>
      </c>
      <c r="B341" s="273">
        <v>3</v>
      </c>
      <c r="C341" s="274">
        <v>2</v>
      </c>
      <c r="D341" s="275">
        <v>2</v>
      </c>
      <c r="E341" s="276">
        <v>1</v>
      </c>
      <c r="F341" s="303">
        <v>2</v>
      </c>
      <c r="G341" s="276" t="s">
        <v>415</v>
      </c>
      <c r="H341" s="248">
        <v>311</v>
      </c>
      <c r="I341" s="268">
        <v>0</v>
      </c>
      <c r="J341" s="268">
        <v>0</v>
      </c>
      <c r="K341" s="268">
        <v>0</v>
      </c>
      <c r="L341" s="268">
        <v>0</v>
      </c>
    </row>
    <row r="342" spans="1:12" ht="23.25" hidden="1" customHeight="1" collapsed="1">
      <c r="A342" s="265">
        <v>3</v>
      </c>
      <c r="B342" s="265">
        <v>3</v>
      </c>
      <c r="C342" s="260">
        <v>2</v>
      </c>
      <c r="D342" s="261">
        <v>3</v>
      </c>
      <c r="E342" s="262"/>
      <c r="F342" s="295"/>
      <c r="G342" s="262" t="s">
        <v>416</v>
      </c>
      <c r="H342" s="248">
        <v>312</v>
      </c>
      <c r="I342" s="249">
        <f>I343</f>
        <v>0</v>
      </c>
      <c r="J342" s="291">
        <f>J343</f>
        <v>0</v>
      </c>
      <c r="K342" s="250">
        <f>K343</f>
        <v>0</v>
      </c>
      <c r="L342" s="250">
        <f>L343</f>
        <v>0</v>
      </c>
    </row>
    <row r="343" spans="1:12" ht="13.5" hidden="1" customHeight="1" collapsed="1">
      <c r="A343" s="265">
        <v>3</v>
      </c>
      <c r="B343" s="265">
        <v>3</v>
      </c>
      <c r="C343" s="260">
        <v>2</v>
      </c>
      <c r="D343" s="261">
        <v>3</v>
      </c>
      <c r="E343" s="262">
        <v>1</v>
      </c>
      <c r="F343" s="295"/>
      <c r="G343" s="262" t="s">
        <v>416</v>
      </c>
      <c r="H343" s="248">
        <v>313</v>
      </c>
      <c r="I343" s="249">
        <f>I344+I345</f>
        <v>0</v>
      </c>
      <c r="J343" s="249">
        <f>J344+J345</f>
        <v>0</v>
      </c>
      <c r="K343" s="249">
        <f>K344+K345</f>
        <v>0</v>
      </c>
      <c r="L343" s="249">
        <f>L344+L345</f>
        <v>0</v>
      </c>
    </row>
    <row r="344" spans="1:12" ht="28.5" hidden="1" customHeight="1" collapsed="1">
      <c r="A344" s="265">
        <v>3</v>
      </c>
      <c r="B344" s="265">
        <v>3</v>
      </c>
      <c r="C344" s="260">
        <v>2</v>
      </c>
      <c r="D344" s="261">
        <v>3</v>
      </c>
      <c r="E344" s="262">
        <v>1</v>
      </c>
      <c r="F344" s="295">
        <v>1</v>
      </c>
      <c r="G344" s="262" t="s">
        <v>417</v>
      </c>
      <c r="H344" s="248">
        <v>314</v>
      </c>
      <c r="I344" s="311">
        <v>0</v>
      </c>
      <c r="J344" s="311">
        <v>0</v>
      </c>
      <c r="K344" s="311">
        <v>0</v>
      </c>
      <c r="L344" s="310">
        <v>0</v>
      </c>
    </row>
    <row r="345" spans="1:12" ht="27.75" hidden="1" customHeight="1" collapsed="1">
      <c r="A345" s="265">
        <v>3</v>
      </c>
      <c r="B345" s="265">
        <v>3</v>
      </c>
      <c r="C345" s="260">
        <v>2</v>
      </c>
      <c r="D345" s="261">
        <v>3</v>
      </c>
      <c r="E345" s="262">
        <v>1</v>
      </c>
      <c r="F345" s="295">
        <v>2</v>
      </c>
      <c r="G345" s="262" t="s">
        <v>418</v>
      </c>
      <c r="H345" s="248">
        <v>315</v>
      </c>
      <c r="I345" s="268">
        <v>0</v>
      </c>
      <c r="J345" s="268">
        <v>0</v>
      </c>
      <c r="K345" s="268">
        <v>0</v>
      </c>
      <c r="L345" s="268">
        <v>0</v>
      </c>
    </row>
    <row r="346" spans="1:12" hidden="1" collapsed="1">
      <c r="A346" s="265">
        <v>3</v>
      </c>
      <c r="B346" s="265">
        <v>3</v>
      </c>
      <c r="C346" s="260">
        <v>2</v>
      </c>
      <c r="D346" s="261">
        <v>4</v>
      </c>
      <c r="E346" s="261"/>
      <c r="F346" s="263"/>
      <c r="G346" s="262" t="s">
        <v>419</v>
      </c>
      <c r="H346" s="248">
        <v>316</v>
      </c>
      <c r="I346" s="249">
        <f>I347</f>
        <v>0</v>
      </c>
      <c r="J346" s="291">
        <f>J347</f>
        <v>0</v>
      </c>
      <c r="K346" s="250">
        <f>K347</f>
        <v>0</v>
      </c>
      <c r="L346" s="250">
        <f>L347</f>
        <v>0</v>
      </c>
    </row>
    <row r="347" spans="1:12" hidden="1" collapsed="1">
      <c r="A347" s="281">
        <v>3</v>
      </c>
      <c r="B347" s="281">
        <v>3</v>
      </c>
      <c r="C347" s="255">
        <v>2</v>
      </c>
      <c r="D347" s="253">
        <v>4</v>
      </c>
      <c r="E347" s="253">
        <v>1</v>
      </c>
      <c r="F347" s="256"/>
      <c r="G347" s="262" t="s">
        <v>419</v>
      </c>
      <c r="H347" s="248">
        <v>317</v>
      </c>
      <c r="I347" s="271">
        <f>SUM(I348:I349)</f>
        <v>0</v>
      </c>
      <c r="J347" s="292">
        <f>SUM(J348:J349)</f>
        <v>0</v>
      </c>
      <c r="K347" s="272">
        <f>SUM(K348:K349)</f>
        <v>0</v>
      </c>
      <c r="L347" s="272">
        <f>SUM(L348:L349)</f>
        <v>0</v>
      </c>
    </row>
    <row r="348" spans="1:12" ht="15.75" hidden="1" customHeight="1" collapsed="1">
      <c r="A348" s="265">
        <v>3</v>
      </c>
      <c r="B348" s="265">
        <v>3</v>
      </c>
      <c r="C348" s="260">
        <v>2</v>
      </c>
      <c r="D348" s="261">
        <v>4</v>
      </c>
      <c r="E348" s="261">
        <v>1</v>
      </c>
      <c r="F348" s="263">
        <v>1</v>
      </c>
      <c r="G348" s="262" t="s">
        <v>420</v>
      </c>
      <c r="H348" s="248">
        <v>318</v>
      </c>
      <c r="I348" s="268">
        <v>0</v>
      </c>
      <c r="J348" s="268">
        <v>0</v>
      </c>
      <c r="K348" s="268">
        <v>0</v>
      </c>
      <c r="L348" s="268">
        <v>0</v>
      </c>
    </row>
    <row r="349" spans="1:12" hidden="1" collapsed="1">
      <c r="A349" s="265">
        <v>3</v>
      </c>
      <c r="B349" s="265">
        <v>3</v>
      </c>
      <c r="C349" s="260">
        <v>2</v>
      </c>
      <c r="D349" s="261">
        <v>4</v>
      </c>
      <c r="E349" s="261">
        <v>1</v>
      </c>
      <c r="F349" s="263">
        <v>2</v>
      </c>
      <c r="G349" s="262" t="s">
        <v>428</v>
      </c>
      <c r="H349" s="248">
        <v>319</v>
      </c>
      <c r="I349" s="268">
        <v>0</v>
      </c>
      <c r="J349" s="268">
        <v>0</v>
      </c>
      <c r="K349" s="268">
        <v>0</v>
      </c>
      <c r="L349" s="268">
        <v>0</v>
      </c>
    </row>
    <row r="350" spans="1:12" hidden="1" collapsed="1">
      <c r="A350" s="265">
        <v>3</v>
      </c>
      <c r="B350" s="265">
        <v>3</v>
      </c>
      <c r="C350" s="260">
        <v>2</v>
      </c>
      <c r="D350" s="261">
        <v>5</v>
      </c>
      <c r="E350" s="261"/>
      <c r="F350" s="263"/>
      <c r="G350" s="262" t="s">
        <v>422</v>
      </c>
      <c r="H350" s="248">
        <v>320</v>
      </c>
      <c r="I350" s="249">
        <f t="shared" ref="I350:L351" si="31">I351</f>
        <v>0</v>
      </c>
      <c r="J350" s="291">
        <f t="shared" si="31"/>
        <v>0</v>
      </c>
      <c r="K350" s="250">
        <f t="shared" si="31"/>
        <v>0</v>
      </c>
      <c r="L350" s="250">
        <f t="shared" si="31"/>
        <v>0</v>
      </c>
    </row>
    <row r="351" spans="1:12" hidden="1" collapsed="1">
      <c r="A351" s="281">
        <v>3</v>
      </c>
      <c r="B351" s="281">
        <v>3</v>
      </c>
      <c r="C351" s="255">
        <v>2</v>
      </c>
      <c r="D351" s="253">
        <v>5</v>
      </c>
      <c r="E351" s="253">
        <v>1</v>
      </c>
      <c r="F351" s="256"/>
      <c r="G351" s="262" t="s">
        <v>422</v>
      </c>
      <c r="H351" s="248">
        <v>321</v>
      </c>
      <c r="I351" s="271">
        <f t="shared" si="31"/>
        <v>0</v>
      </c>
      <c r="J351" s="292">
        <f t="shared" si="31"/>
        <v>0</v>
      </c>
      <c r="K351" s="272">
        <f t="shared" si="31"/>
        <v>0</v>
      </c>
      <c r="L351" s="272">
        <f t="shared" si="31"/>
        <v>0</v>
      </c>
    </row>
    <row r="352" spans="1:12" hidden="1" collapsed="1">
      <c r="A352" s="265">
        <v>3</v>
      </c>
      <c r="B352" s="265">
        <v>3</v>
      </c>
      <c r="C352" s="260">
        <v>2</v>
      </c>
      <c r="D352" s="261">
        <v>5</v>
      </c>
      <c r="E352" s="261">
        <v>1</v>
      </c>
      <c r="F352" s="263">
        <v>1</v>
      </c>
      <c r="G352" s="262" t="s">
        <v>422</v>
      </c>
      <c r="H352" s="248">
        <v>322</v>
      </c>
      <c r="I352" s="311">
        <v>0</v>
      </c>
      <c r="J352" s="311">
        <v>0</v>
      </c>
      <c r="K352" s="311">
        <v>0</v>
      </c>
      <c r="L352" s="310">
        <v>0</v>
      </c>
    </row>
    <row r="353" spans="1:12" ht="16.5" hidden="1" customHeight="1" collapsed="1">
      <c r="A353" s="265">
        <v>3</v>
      </c>
      <c r="B353" s="265">
        <v>3</v>
      </c>
      <c r="C353" s="260">
        <v>2</v>
      </c>
      <c r="D353" s="261">
        <v>6</v>
      </c>
      <c r="E353" s="261"/>
      <c r="F353" s="263"/>
      <c r="G353" s="262" t="s">
        <v>392</v>
      </c>
      <c r="H353" s="248">
        <v>323</v>
      </c>
      <c r="I353" s="249">
        <f t="shared" ref="I353:L354" si="32">I354</f>
        <v>0</v>
      </c>
      <c r="J353" s="291">
        <f t="shared" si="32"/>
        <v>0</v>
      </c>
      <c r="K353" s="250">
        <f t="shared" si="32"/>
        <v>0</v>
      </c>
      <c r="L353" s="250">
        <f t="shared" si="32"/>
        <v>0</v>
      </c>
    </row>
    <row r="354" spans="1:12" ht="15" hidden="1" customHeight="1" collapsed="1">
      <c r="A354" s="265">
        <v>3</v>
      </c>
      <c r="B354" s="265">
        <v>3</v>
      </c>
      <c r="C354" s="260">
        <v>2</v>
      </c>
      <c r="D354" s="261">
        <v>6</v>
      </c>
      <c r="E354" s="261">
        <v>1</v>
      </c>
      <c r="F354" s="263"/>
      <c r="G354" s="262" t="s">
        <v>392</v>
      </c>
      <c r="H354" s="248">
        <v>324</v>
      </c>
      <c r="I354" s="249">
        <f t="shared" si="32"/>
        <v>0</v>
      </c>
      <c r="J354" s="291">
        <f t="shared" si="32"/>
        <v>0</v>
      </c>
      <c r="K354" s="250">
        <f t="shared" si="32"/>
        <v>0</v>
      </c>
      <c r="L354" s="250">
        <f t="shared" si="32"/>
        <v>0</v>
      </c>
    </row>
    <row r="355" spans="1:12" ht="13.5" hidden="1" customHeight="1" collapsed="1">
      <c r="A355" s="273">
        <v>3</v>
      </c>
      <c r="B355" s="273">
        <v>3</v>
      </c>
      <c r="C355" s="274">
        <v>2</v>
      </c>
      <c r="D355" s="275">
        <v>6</v>
      </c>
      <c r="E355" s="275">
        <v>1</v>
      </c>
      <c r="F355" s="277">
        <v>1</v>
      </c>
      <c r="G355" s="276" t="s">
        <v>392</v>
      </c>
      <c r="H355" s="248">
        <v>325</v>
      </c>
      <c r="I355" s="311">
        <v>0</v>
      </c>
      <c r="J355" s="311">
        <v>0</v>
      </c>
      <c r="K355" s="311">
        <v>0</v>
      </c>
      <c r="L355" s="310">
        <v>0</v>
      </c>
    </row>
    <row r="356" spans="1:12" ht="15" hidden="1" customHeight="1" collapsed="1">
      <c r="A356" s="265">
        <v>3</v>
      </c>
      <c r="B356" s="265">
        <v>3</v>
      </c>
      <c r="C356" s="260">
        <v>2</v>
      </c>
      <c r="D356" s="261">
        <v>7</v>
      </c>
      <c r="E356" s="261"/>
      <c r="F356" s="263"/>
      <c r="G356" s="262" t="s">
        <v>424</v>
      </c>
      <c r="H356" s="248">
        <v>326</v>
      </c>
      <c r="I356" s="249">
        <f>I357</f>
        <v>0</v>
      </c>
      <c r="J356" s="291">
        <f>J357</f>
        <v>0</v>
      </c>
      <c r="K356" s="250">
        <f>K357</f>
        <v>0</v>
      </c>
      <c r="L356" s="250">
        <f>L357</f>
        <v>0</v>
      </c>
    </row>
    <row r="357" spans="1:12" ht="12.75" hidden="1" customHeight="1" collapsed="1">
      <c r="A357" s="273">
        <v>3</v>
      </c>
      <c r="B357" s="273">
        <v>3</v>
      </c>
      <c r="C357" s="274">
        <v>2</v>
      </c>
      <c r="D357" s="275">
        <v>7</v>
      </c>
      <c r="E357" s="275">
        <v>1</v>
      </c>
      <c r="F357" s="277"/>
      <c r="G357" s="262" t="s">
        <v>424</v>
      </c>
      <c r="H357" s="248">
        <v>327</v>
      </c>
      <c r="I357" s="249">
        <f>SUM(I358:I359)</f>
        <v>0</v>
      </c>
      <c r="J357" s="249">
        <f>SUM(J358:J359)</f>
        <v>0</v>
      </c>
      <c r="K357" s="249">
        <f>SUM(K358:K359)</f>
        <v>0</v>
      </c>
      <c r="L357" s="249">
        <f>SUM(L358:L359)</f>
        <v>0</v>
      </c>
    </row>
    <row r="358" spans="1:12" ht="27" hidden="1" customHeight="1" collapsed="1">
      <c r="A358" s="265">
        <v>3</v>
      </c>
      <c r="B358" s="265">
        <v>3</v>
      </c>
      <c r="C358" s="260">
        <v>2</v>
      </c>
      <c r="D358" s="261">
        <v>7</v>
      </c>
      <c r="E358" s="261">
        <v>1</v>
      </c>
      <c r="F358" s="263">
        <v>1</v>
      </c>
      <c r="G358" s="262" t="s">
        <v>425</v>
      </c>
      <c r="H358" s="248">
        <v>328</v>
      </c>
      <c r="I358" s="311">
        <v>0</v>
      </c>
      <c r="J358" s="311">
        <v>0</v>
      </c>
      <c r="K358" s="311">
        <v>0</v>
      </c>
      <c r="L358" s="310">
        <v>0</v>
      </c>
    </row>
    <row r="359" spans="1:12" ht="30" hidden="1" customHeight="1" collapsed="1">
      <c r="A359" s="265">
        <v>3</v>
      </c>
      <c r="B359" s="265">
        <v>3</v>
      </c>
      <c r="C359" s="260">
        <v>2</v>
      </c>
      <c r="D359" s="261">
        <v>7</v>
      </c>
      <c r="E359" s="261">
        <v>1</v>
      </c>
      <c r="F359" s="263">
        <v>2</v>
      </c>
      <c r="G359" s="262" t="s">
        <v>426</v>
      </c>
      <c r="H359" s="248">
        <v>329</v>
      </c>
      <c r="I359" s="268">
        <v>0</v>
      </c>
      <c r="J359" s="268">
        <v>0</v>
      </c>
      <c r="K359" s="268">
        <v>0</v>
      </c>
      <c r="L359" s="268">
        <v>0</v>
      </c>
    </row>
    <row r="360" spans="1:12" ht="18.75" customHeight="1">
      <c r="A360" s="229"/>
      <c r="B360" s="229"/>
      <c r="C360" s="230"/>
      <c r="D360" s="328"/>
      <c r="E360" s="329"/>
      <c r="F360" s="230"/>
      <c r="G360" s="330" t="s">
        <v>54</v>
      </c>
      <c r="H360" s="248">
        <v>330</v>
      </c>
      <c r="I360" s="300">
        <f>SUM(I30+I176)</f>
        <v>529067</v>
      </c>
      <c r="J360" s="300">
        <f>SUM(J30+J176)</f>
        <v>529067</v>
      </c>
      <c r="K360" s="300">
        <f>SUM(K30+K176)</f>
        <v>528516.22000000009</v>
      </c>
      <c r="L360" s="300">
        <f>SUM(L30+L176)</f>
        <v>528516.22000000009</v>
      </c>
    </row>
    <row r="361" spans="1:12" ht="18.75" customHeight="1">
      <c r="G361" s="251"/>
      <c r="H361" s="248"/>
      <c r="I361" s="331"/>
      <c r="J361" s="332"/>
      <c r="K361" s="332"/>
      <c r="L361" s="332"/>
    </row>
    <row r="362" spans="1:12" ht="18.75" customHeight="1">
      <c r="D362" s="234"/>
      <c r="E362" s="234"/>
      <c r="F362" s="234"/>
      <c r="G362" s="234" t="s">
        <v>55</v>
      </c>
      <c r="H362" s="333"/>
      <c r="I362" s="334"/>
      <c r="J362" s="332"/>
      <c r="K362" s="234" t="s">
        <v>41</v>
      </c>
      <c r="L362" s="334"/>
    </row>
    <row r="363" spans="1:12" ht="18.75" customHeight="1">
      <c r="D363" s="214" t="s">
        <v>429</v>
      </c>
      <c r="E363" s="213"/>
      <c r="F363" s="213"/>
      <c r="G363" s="333"/>
      <c r="H363" s="333"/>
      <c r="I363" s="335" t="s">
        <v>23</v>
      </c>
      <c r="K363" s="430" t="s">
        <v>25</v>
      </c>
      <c r="L363" s="430"/>
    </row>
    <row r="364" spans="1:12" ht="15.75" customHeight="1">
      <c r="I364" s="336"/>
      <c r="K364" s="336"/>
      <c r="L364" s="336"/>
    </row>
    <row r="365" spans="1:12" ht="15.75" customHeight="1">
      <c r="D365" s="234"/>
      <c r="E365" s="234"/>
      <c r="F365" s="234"/>
      <c r="G365" s="234" t="s">
        <v>56</v>
      </c>
      <c r="I365" s="336"/>
      <c r="K365" s="234" t="s">
        <v>57</v>
      </c>
      <c r="L365" s="337"/>
    </row>
    <row r="366" spans="1:12" ht="26.25" customHeight="1">
      <c r="D366" s="428" t="s">
        <v>430</v>
      </c>
      <c r="E366" s="429"/>
      <c r="F366" s="429"/>
      <c r="G366" s="429"/>
      <c r="H366" s="338"/>
      <c r="I366" s="339" t="s">
        <v>23</v>
      </c>
      <c r="K366" s="430" t="s">
        <v>25</v>
      </c>
      <c r="L366" s="430"/>
    </row>
  </sheetData>
  <mergeCells count="24">
    <mergeCell ref="D366:G366"/>
    <mergeCell ref="K366:L366"/>
    <mergeCell ref="K27:K28"/>
    <mergeCell ref="L27:L28"/>
    <mergeCell ref="A29:F29"/>
    <mergeCell ref="K363:L363"/>
    <mergeCell ref="G25:H25"/>
    <mergeCell ref="A26:I26"/>
    <mergeCell ref="A27:F28"/>
    <mergeCell ref="G27:G28"/>
    <mergeCell ref="H27:H28"/>
    <mergeCell ref="I27:J27"/>
    <mergeCell ref="A18:L18"/>
    <mergeCell ref="A22:I22"/>
    <mergeCell ref="A23:I23"/>
    <mergeCell ref="G11:K11"/>
    <mergeCell ref="B13:L13"/>
    <mergeCell ref="G15:K15"/>
    <mergeCell ref="G16:K16"/>
    <mergeCell ref="A7:L7"/>
    <mergeCell ref="G8:K8"/>
    <mergeCell ref="A9:L9"/>
    <mergeCell ref="G10:K10"/>
    <mergeCell ref="E17:K17"/>
  </mergeCells>
  <phoneticPr fontId="4" type="noConversion"/>
  <pageMargins left="0.95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6"/>
  <sheetViews>
    <sheetView zoomScaleNormal="100" workbookViewId="0"/>
  </sheetViews>
  <sheetFormatPr defaultColWidth="9.140625" defaultRowHeight="12.75"/>
  <cols>
    <col min="1" max="4" width="2" style="210" customWidth="1"/>
    <col min="5" max="5" width="2.140625" style="210" customWidth="1"/>
    <col min="6" max="6" width="3.5703125" style="210" customWidth="1"/>
    <col min="7" max="7" width="34.28515625" style="210" customWidth="1"/>
    <col min="8" max="8" width="4.7109375" style="210" customWidth="1"/>
    <col min="9" max="9" width="9" style="210" customWidth="1"/>
    <col min="10" max="10" width="11.7109375" style="210" customWidth="1"/>
    <col min="11" max="11" width="12.42578125" style="210" customWidth="1"/>
    <col min="12" max="12" width="10.140625" style="210" customWidth="1"/>
    <col min="13" max="13" width="0.140625" style="210" hidden="1" customWidth="1"/>
    <col min="14" max="14" width="6.140625" style="210" hidden="1" customWidth="1"/>
    <col min="15" max="15" width="8.85546875" style="210" hidden="1" customWidth="1"/>
    <col min="16" max="16" width="9.140625" style="210" hidden="1" customWidth="1"/>
    <col min="17" max="17" width="11.28515625" style="210" customWidth="1"/>
    <col min="18" max="18" width="34.42578125" style="210" customWidth="1"/>
    <col min="19" max="19" width="9.140625" style="210"/>
    <col min="20" max="16384" width="9.140625" style="213"/>
  </cols>
  <sheetData>
    <row r="1" spans="1:36" ht="15" customHeight="1">
      <c r="G1" s="212"/>
      <c r="H1" s="212"/>
      <c r="I1" s="213"/>
      <c r="J1" s="214" t="s">
        <v>207</v>
      </c>
      <c r="K1" s="214"/>
      <c r="L1" s="214"/>
      <c r="M1" s="215"/>
      <c r="N1" s="214"/>
      <c r="O1" s="214"/>
      <c r="P1" s="214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4.25" customHeight="1">
      <c r="H2" s="212"/>
      <c r="I2" s="213"/>
      <c r="J2" s="214" t="s">
        <v>208</v>
      </c>
      <c r="K2" s="214"/>
      <c r="L2" s="214"/>
      <c r="M2" s="215"/>
      <c r="N2" s="214"/>
      <c r="O2" s="214"/>
      <c r="P2" s="214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3.5" customHeight="1">
      <c r="H3" s="214"/>
      <c r="I3" s="212"/>
      <c r="J3" s="214" t="s">
        <v>209</v>
      </c>
      <c r="K3" s="214"/>
      <c r="L3" s="214"/>
      <c r="M3" s="215"/>
      <c r="N3" s="214"/>
      <c r="O3" s="214"/>
      <c r="P3" s="214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ht="14.25" customHeight="1">
      <c r="G4" s="216" t="s">
        <v>210</v>
      </c>
      <c r="H4" s="212"/>
      <c r="I4" s="213"/>
      <c r="J4" s="214" t="s">
        <v>211</v>
      </c>
      <c r="K4" s="214"/>
      <c r="L4" s="214"/>
      <c r="M4" s="215"/>
      <c r="N4" s="212"/>
      <c r="O4" s="212"/>
      <c r="P4" s="214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2" customHeight="1">
      <c r="H5" s="214"/>
      <c r="I5" s="213"/>
      <c r="J5" s="214" t="s">
        <v>212</v>
      </c>
      <c r="K5" s="214"/>
      <c r="L5" s="214"/>
      <c r="M5" s="215"/>
      <c r="N5" s="214"/>
      <c r="O5" s="214"/>
      <c r="P5" s="214"/>
      <c r="Q5" s="214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25.5" customHeight="1">
      <c r="G6" s="217" t="s">
        <v>213</v>
      </c>
      <c r="H6" s="214"/>
      <c r="I6" s="214"/>
      <c r="J6" s="218"/>
      <c r="K6" s="218"/>
      <c r="L6" s="219"/>
      <c r="M6" s="215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8.75" customHeight="1">
      <c r="A7" s="408" t="s">
        <v>214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215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4.25" customHeight="1">
      <c r="A8" s="214"/>
      <c r="B8" s="211"/>
      <c r="C8" s="211"/>
      <c r="D8" s="211"/>
      <c r="E8" s="211"/>
      <c r="F8" s="211"/>
      <c r="G8" s="439" t="s">
        <v>215</v>
      </c>
      <c r="H8" s="439"/>
      <c r="I8" s="439"/>
      <c r="J8" s="439"/>
      <c r="K8" s="439"/>
      <c r="L8" s="211"/>
      <c r="M8" s="215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16.5" customHeight="1">
      <c r="A9" s="411" t="s">
        <v>216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215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75" customHeight="1">
      <c r="G10" s="440" t="s">
        <v>217</v>
      </c>
      <c r="H10" s="440"/>
      <c r="I10" s="440"/>
      <c r="J10" s="440"/>
      <c r="K10" s="440"/>
      <c r="M10" s="215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2" customHeight="1">
      <c r="G11" s="408" t="s">
        <v>218</v>
      </c>
      <c r="H11" s="408"/>
      <c r="I11" s="408"/>
      <c r="J11" s="408"/>
      <c r="K11" s="408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9" customHeight="1"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2" customHeight="1">
      <c r="B13" s="411" t="s">
        <v>219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12" customHeight="1"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12.75" customHeight="1">
      <c r="G15" s="440" t="s">
        <v>220</v>
      </c>
      <c r="H15" s="440"/>
      <c r="I15" s="440"/>
      <c r="J15" s="440"/>
      <c r="K15" s="440"/>
    </row>
    <row r="16" spans="1:36" ht="11.25" customHeight="1">
      <c r="G16" s="408" t="s">
        <v>221</v>
      </c>
      <c r="H16" s="408"/>
      <c r="I16" s="408"/>
      <c r="J16" s="408"/>
      <c r="K16" s="408"/>
    </row>
    <row r="17" spans="1:17" ht="15" customHeight="1">
      <c r="B17" s="213"/>
      <c r="C17" s="213"/>
      <c r="D17" s="213"/>
      <c r="E17" s="413" t="s">
        <v>222</v>
      </c>
      <c r="F17" s="413"/>
      <c r="G17" s="413"/>
      <c r="H17" s="413"/>
      <c r="I17" s="413"/>
      <c r="J17" s="413"/>
      <c r="K17" s="413"/>
      <c r="L17" s="213"/>
    </row>
    <row r="18" spans="1:17" ht="12" customHeight="1">
      <c r="A18" s="414" t="s">
        <v>223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220"/>
    </row>
    <row r="19" spans="1:17" ht="12" customHeight="1">
      <c r="J19" s="216"/>
      <c r="K19" s="221"/>
      <c r="L19" s="222" t="s">
        <v>224</v>
      </c>
      <c r="M19" s="220"/>
    </row>
    <row r="20" spans="1:17" ht="11.25" customHeight="1">
      <c r="J20" s="223" t="s">
        <v>225</v>
      </c>
      <c r="K20" s="214"/>
      <c r="L20" s="224"/>
      <c r="M20" s="220"/>
    </row>
    <row r="21" spans="1:17" ht="12" customHeight="1">
      <c r="E21" s="214"/>
      <c r="F21" s="214"/>
      <c r="I21" s="225"/>
      <c r="J21" s="225"/>
      <c r="K21" s="223" t="s">
        <v>226</v>
      </c>
      <c r="L21" s="224"/>
      <c r="M21" s="220"/>
    </row>
    <row r="22" spans="1:17" ht="14.25" customHeight="1">
      <c r="A22" s="415" t="s">
        <v>227</v>
      </c>
      <c r="B22" s="415"/>
      <c r="C22" s="415"/>
      <c r="D22" s="415"/>
      <c r="E22" s="415"/>
      <c r="F22" s="415"/>
      <c r="G22" s="415"/>
      <c r="H22" s="415"/>
      <c r="I22" s="415"/>
      <c r="K22" s="223" t="s">
        <v>228</v>
      </c>
      <c r="L22" s="226" t="s">
        <v>229</v>
      </c>
      <c r="M22" s="220"/>
    </row>
    <row r="23" spans="1:17" ht="29.1" customHeight="1">
      <c r="A23" s="415" t="s">
        <v>230</v>
      </c>
      <c r="B23" s="415"/>
      <c r="C23" s="415"/>
      <c r="D23" s="415"/>
      <c r="E23" s="415"/>
      <c r="F23" s="415"/>
      <c r="G23" s="415"/>
      <c r="H23" s="415"/>
      <c r="I23" s="415"/>
      <c r="J23" s="214" t="s">
        <v>231</v>
      </c>
      <c r="K23" s="227" t="s">
        <v>232</v>
      </c>
      <c r="L23" s="224"/>
      <c r="M23" s="220"/>
    </row>
    <row r="24" spans="1:17" ht="12.75" customHeight="1">
      <c r="G24" s="228" t="s">
        <v>233</v>
      </c>
      <c r="H24" s="229" t="s">
        <v>194</v>
      </c>
      <c r="I24" s="230"/>
      <c r="J24" s="231"/>
      <c r="K24" s="224"/>
      <c r="L24" s="224"/>
      <c r="M24" s="220"/>
    </row>
    <row r="25" spans="1:17" ht="13.5" customHeight="1">
      <c r="G25" s="408" t="s">
        <v>234</v>
      </c>
      <c r="H25" s="408"/>
      <c r="I25" s="232" t="s">
        <v>235</v>
      </c>
      <c r="J25" s="233" t="s">
        <v>236</v>
      </c>
      <c r="K25" s="224" t="s">
        <v>236</v>
      </c>
      <c r="L25" s="224" t="s">
        <v>237</v>
      </c>
      <c r="M25" s="220"/>
    </row>
    <row r="26" spans="1:17">
      <c r="A26" s="417" t="s">
        <v>238</v>
      </c>
      <c r="B26" s="417"/>
      <c r="C26" s="417"/>
      <c r="D26" s="417"/>
      <c r="E26" s="417"/>
      <c r="F26" s="417"/>
      <c r="G26" s="417"/>
      <c r="H26" s="417"/>
      <c r="I26" s="417"/>
      <c r="J26" s="234"/>
      <c r="K26" s="235"/>
      <c r="L26" s="236" t="s">
        <v>239</v>
      </c>
    </row>
    <row r="27" spans="1:17" ht="24" customHeight="1">
      <c r="A27" s="418" t="s">
        <v>43</v>
      </c>
      <c r="B27" s="419"/>
      <c r="C27" s="419"/>
      <c r="D27" s="419"/>
      <c r="E27" s="419"/>
      <c r="F27" s="419"/>
      <c r="G27" s="422" t="s">
        <v>44</v>
      </c>
      <c r="H27" s="424" t="s">
        <v>240</v>
      </c>
      <c r="I27" s="426" t="s">
        <v>241</v>
      </c>
      <c r="J27" s="427"/>
      <c r="K27" s="431" t="s">
        <v>242</v>
      </c>
      <c r="L27" s="433" t="s">
        <v>243</v>
      </c>
    </row>
    <row r="28" spans="1:17" ht="46.5" customHeight="1">
      <c r="A28" s="420"/>
      <c r="B28" s="421"/>
      <c r="C28" s="421"/>
      <c r="D28" s="421"/>
      <c r="E28" s="421"/>
      <c r="F28" s="421"/>
      <c r="G28" s="423"/>
      <c r="H28" s="425"/>
      <c r="I28" s="237" t="s">
        <v>244</v>
      </c>
      <c r="J28" s="238" t="s">
        <v>245</v>
      </c>
      <c r="K28" s="432"/>
      <c r="L28" s="434"/>
    </row>
    <row r="29" spans="1:17" ht="11.25" customHeight="1">
      <c r="A29" s="435" t="s">
        <v>246</v>
      </c>
      <c r="B29" s="436"/>
      <c r="C29" s="436"/>
      <c r="D29" s="436"/>
      <c r="E29" s="436"/>
      <c r="F29" s="437"/>
      <c r="G29" s="239">
        <v>2</v>
      </c>
      <c r="H29" s="240">
        <v>3</v>
      </c>
      <c r="I29" s="241" t="s">
        <v>247</v>
      </c>
      <c r="J29" s="242" t="s">
        <v>248</v>
      </c>
      <c r="K29" s="243">
        <v>6</v>
      </c>
      <c r="L29" s="243">
        <v>7</v>
      </c>
    </row>
    <row r="30" spans="1:17" s="251" customFormat="1" ht="14.25" hidden="1" customHeight="1" collapsed="1">
      <c r="A30" s="244">
        <v>2</v>
      </c>
      <c r="B30" s="244"/>
      <c r="C30" s="245"/>
      <c r="D30" s="246"/>
      <c r="E30" s="244"/>
      <c r="F30" s="247"/>
      <c r="G30" s="246" t="s">
        <v>249</v>
      </c>
      <c r="H30" s="248">
        <v>1</v>
      </c>
      <c r="I30" s="249">
        <f>SUM(I31+I42+I61+I82+I89+I109+I131+I150+I160)</f>
        <v>0</v>
      </c>
      <c r="J30" s="249">
        <f>SUM(J31+J42+J61+J82+J89+J109+J131+J150+J160)</f>
        <v>0</v>
      </c>
      <c r="K30" s="250">
        <f>SUM(K31+K42+K61+K82+K89+K109+K131+K150+K160)</f>
        <v>0</v>
      </c>
      <c r="L30" s="249">
        <f>SUM(L31+L42+L61+L82+L89+L109+L131+L150+L160)</f>
        <v>0</v>
      </c>
    </row>
    <row r="31" spans="1:17" ht="16.5" hidden="1" customHeight="1" collapsed="1">
      <c r="A31" s="244">
        <v>2</v>
      </c>
      <c r="B31" s="252">
        <v>1</v>
      </c>
      <c r="C31" s="253"/>
      <c r="D31" s="254"/>
      <c r="E31" s="255"/>
      <c r="F31" s="256"/>
      <c r="G31" s="257" t="s">
        <v>250</v>
      </c>
      <c r="H31" s="248">
        <v>2</v>
      </c>
      <c r="I31" s="249">
        <f>SUM(I32+I38)</f>
        <v>0</v>
      </c>
      <c r="J31" s="249">
        <f>SUM(J32+J38)</f>
        <v>0</v>
      </c>
      <c r="K31" s="258">
        <f>SUM(K32+K38)</f>
        <v>0</v>
      </c>
      <c r="L31" s="259">
        <f>SUM(L32+L38)</f>
        <v>0</v>
      </c>
    </row>
    <row r="32" spans="1:17" ht="14.25" hidden="1" customHeight="1" collapsed="1">
      <c r="A32" s="260">
        <v>2</v>
      </c>
      <c r="B32" s="260">
        <v>1</v>
      </c>
      <c r="C32" s="261">
        <v>1</v>
      </c>
      <c r="D32" s="262"/>
      <c r="E32" s="260"/>
      <c r="F32" s="263"/>
      <c r="G32" s="262" t="s">
        <v>45</v>
      </c>
      <c r="H32" s="248">
        <v>3</v>
      </c>
      <c r="I32" s="249">
        <f>SUM(I33)</f>
        <v>0</v>
      </c>
      <c r="J32" s="249">
        <f>SUM(J33)</f>
        <v>0</v>
      </c>
      <c r="K32" s="250">
        <f>SUM(K33)</f>
        <v>0</v>
      </c>
      <c r="L32" s="249">
        <f>SUM(L33)</f>
        <v>0</v>
      </c>
      <c r="Q32" s="264"/>
    </row>
    <row r="33" spans="1:19" ht="13.5" hidden="1" customHeight="1" collapsed="1">
      <c r="A33" s="265">
        <v>2</v>
      </c>
      <c r="B33" s="260">
        <v>1</v>
      </c>
      <c r="C33" s="261">
        <v>1</v>
      </c>
      <c r="D33" s="262">
        <v>1</v>
      </c>
      <c r="E33" s="260"/>
      <c r="F33" s="263"/>
      <c r="G33" s="262" t="s">
        <v>45</v>
      </c>
      <c r="H33" s="248">
        <v>4</v>
      </c>
      <c r="I33" s="249">
        <f>SUM(I34+I36)</f>
        <v>0</v>
      </c>
      <c r="J33" s="249">
        <f t="shared" ref="J33:L34" si="0">SUM(J34)</f>
        <v>0</v>
      </c>
      <c r="K33" s="249">
        <f t="shared" si="0"/>
        <v>0</v>
      </c>
      <c r="L33" s="249">
        <f t="shared" si="0"/>
        <v>0</v>
      </c>
      <c r="Q33" s="264"/>
      <c r="R33" s="264"/>
    </row>
    <row r="34" spans="1:19" ht="14.25" hidden="1" customHeight="1" collapsed="1">
      <c r="A34" s="265">
        <v>2</v>
      </c>
      <c r="B34" s="260">
        <v>1</v>
      </c>
      <c r="C34" s="261">
        <v>1</v>
      </c>
      <c r="D34" s="262">
        <v>1</v>
      </c>
      <c r="E34" s="260">
        <v>1</v>
      </c>
      <c r="F34" s="263"/>
      <c r="G34" s="262" t="s">
        <v>251</v>
      </c>
      <c r="H34" s="248">
        <v>5</v>
      </c>
      <c r="I34" s="250">
        <f>SUM(I35)</f>
        <v>0</v>
      </c>
      <c r="J34" s="250">
        <f t="shared" si="0"/>
        <v>0</v>
      </c>
      <c r="K34" s="250">
        <f t="shared" si="0"/>
        <v>0</v>
      </c>
      <c r="L34" s="250">
        <f t="shared" si="0"/>
        <v>0</v>
      </c>
      <c r="Q34" s="264"/>
      <c r="R34" s="264"/>
    </row>
    <row r="35" spans="1:19" ht="14.25" hidden="1" customHeight="1" collapsed="1">
      <c r="A35" s="265">
        <v>2</v>
      </c>
      <c r="B35" s="260">
        <v>1</v>
      </c>
      <c r="C35" s="261">
        <v>1</v>
      </c>
      <c r="D35" s="262">
        <v>1</v>
      </c>
      <c r="E35" s="260">
        <v>1</v>
      </c>
      <c r="F35" s="263">
        <v>1</v>
      </c>
      <c r="G35" s="262" t="s">
        <v>251</v>
      </c>
      <c r="H35" s="248">
        <v>6</v>
      </c>
      <c r="I35" s="266">
        <v>0</v>
      </c>
      <c r="J35" s="267">
        <v>0</v>
      </c>
      <c r="K35" s="267">
        <v>0</v>
      </c>
      <c r="L35" s="267">
        <v>0</v>
      </c>
      <c r="Q35" s="264"/>
      <c r="R35" s="264"/>
    </row>
    <row r="36" spans="1:19" ht="12.75" hidden="1" customHeight="1" collapsed="1">
      <c r="A36" s="265">
        <v>2</v>
      </c>
      <c r="B36" s="260">
        <v>1</v>
      </c>
      <c r="C36" s="261">
        <v>1</v>
      </c>
      <c r="D36" s="262">
        <v>1</v>
      </c>
      <c r="E36" s="260">
        <v>2</v>
      </c>
      <c r="F36" s="263"/>
      <c r="G36" s="262" t="s">
        <v>252</v>
      </c>
      <c r="H36" s="248">
        <v>7</v>
      </c>
      <c r="I36" s="250">
        <f>I37</f>
        <v>0</v>
      </c>
      <c r="J36" s="250">
        <f>J37</f>
        <v>0</v>
      </c>
      <c r="K36" s="250">
        <f>K37</f>
        <v>0</v>
      </c>
      <c r="L36" s="250">
        <f>L37</f>
        <v>0</v>
      </c>
      <c r="Q36" s="264"/>
      <c r="R36" s="264"/>
    </row>
    <row r="37" spans="1:19" ht="12.75" hidden="1" customHeight="1" collapsed="1">
      <c r="A37" s="265">
        <v>2</v>
      </c>
      <c r="B37" s="260">
        <v>1</v>
      </c>
      <c r="C37" s="261">
        <v>1</v>
      </c>
      <c r="D37" s="262">
        <v>1</v>
      </c>
      <c r="E37" s="260">
        <v>2</v>
      </c>
      <c r="F37" s="263">
        <v>1</v>
      </c>
      <c r="G37" s="262" t="s">
        <v>252</v>
      </c>
      <c r="H37" s="248">
        <v>8</v>
      </c>
      <c r="I37" s="267">
        <v>0</v>
      </c>
      <c r="J37" s="268">
        <v>0</v>
      </c>
      <c r="K37" s="267">
        <v>0</v>
      </c>
      <c r="L37" s="268">
        <v>0</v>
      </c>
      <c r="Q37" s="264"/>
      <c r="R37" s="264"/>
    </row>
    <row r="38" spans="1:19" ht="13.5" hidden="1" customHeight="1" collapsed="1">
      <c r="A38" s="265">
        <v>2</v>
      </c>
      <c r="B38" s="260">
        <v>1</v>
      </c>
      <c r="C38" s="261">
        <v>2</v>
      </c>
      <c r="D38" s="262"/>
      <c r="E38" s="260"/>
      <c r="F38" s="263"/>
      <c r="G38" s="262" t="s">
        <v>253</v>
      </c>
      <c r="H38" s="248">
        <v>9</v>
      </c>
      <c r="I38" s="250">
        <f t="shared" ref="I38:L40" si="1">I39</f>
        <v>0</v>
      </c>
      <c r="J38" s="249">
        <f t="shared" si="1"/>
        <v>0</v>
      </c>
      <c r="K38" s="250">
        <f t="shared" si="1"/>
        <v>0</v>
      </c>
      <c r="L38" s="249">
        <f t="shared" si="1"/>
        <v>0</v>
      </c>
      <c r="Q38" s="264"/>
      <c r="R38" s="264"/>
    </row>
    <row r="39" spans="1:19" ht="15.75" hidden="1" customHeight="1" collapsed="1">
      <c r="A39" s="265">
        <v>2</v>
      </c>
      <c r="B39" s="260">
        <v>1</v>
      </c>
      <c r="C39" s="261">
        <v>2</v>
      </c>
      <c r="D39" s="262">
        <v>1</v>
      </c>
      <c r="E39" s="260"/>
      <c r="F39" s="263"/>
      <c r="G39" s="262" t="s">
        <v>253</v>
      </c>
      <c r="H39" s="248">
        <v>10</v>
      </c>
      <c r="I39" s="250">
        <f t="shared" si="1"/>
        <v>0</v>
      </c>
      <c r="J39" s="249">
        <f t="shared" si="1"/>
        <v>0</v>
      </c>
      <c r="K39" s="249">
        <f t="shared" si="1"/>
        <v>0</v>
      </c>
      <c r="L39" s="249">
        <f t="shared" si="1"/>
        <v>0</v>
      </c>
      <c r="Q39" s="264"/>
    </row>
    <row r="40" spans="1:19" ht="13.5" hidden="1" customHeight="1" collapsed="1">
      <c r="A40" s="265">
        <v>2</v>
      </c>
      <c r="B40" s="260">
        <v>1</v>
      </c>
      <c r="C40" s="261">
        <v>2</v>
      </c>
      <c r="D40" s="262">
        <v>1</v>
      </c>
      <c r="E40" s="260">
        <v>1</v>
      </c>
      <c r="F40" s="263"/>
      <c r="G40" s="262" t="s">
        <v>253</v>
      </c>
      <c r="H40" s="248">
        <v>11</v>
      </c>
      <c r="I40" s="249">
        <f t="shared" si="1"/>
        <v>0</v>
      </c>
      <c r="J40" s="249">
        <f t="shared" si="1"/>
        <v>0</v>
      </c>
      <c r="K40" s="249">
        <f t="shared" si="1"/>
        <v>0</v>
      </c>
      <c r="L40" s="249">
        <f t="shared" si="1"/>
        <v>0</v>
      </c>
      <c r="Q40" s="264"/>
      <c r="R40" s="264"/>
    </row>
    <row r="41" spans="1:19" ht="14.25" hidden="1" customHeight="1" collapsed="1">
      <c r="A41" s="265">
        <v>2</v>
      </c>
      <c r="B41" s="260">
        <v>1</v>
      </c>
      <c r="C41" s="261">
        <v>2</v>
      </c>
      <c r="D41" s="262">
        <v>1</v>
      </c>
      <c r="E41" s="260">
        <v>1</v>
      </c>
      <c r="F41" s="263">
        <v>1</v>
      </c>
      <c r="G41" s="262" t="s">
        <v>253</v>
      </c>
      <c r="H41" s="248">
        <v>12</v>
      </c>
      <c r="I41" s="268">
        <v>0</v>
      </c>
      <c r="J41" s="267">
        <v>0</v>
      </c>
      <c r="K41" s="267">
        <v>0</v>
      </c>
      <c r="L41" s="267">
        <v>0</v>
      </c>
      <c r="Q41" s="264"/>
      <c r="R41" s="264"/>
    </row>
    <row r="42" spans="1:19" ht="26.25" hidden="1" customHeight="1" collapsed="1">
      <c r="A42" s="269">
        <v>2</v>
      </c>
      <c r="B42" s="270">
        <v>2</v>
      </c>
      <c r="C42" s="253"/>
      <c r="D42" s="254"/>
      <c r="E42" s="255"/>
      <c r="F42" s="256"/>
      <c r="G42" s="257" t="s">
        <v>254</v>
      </c>
      <c r="H42" s="248">
        <v>13</v>
      </c>
      <c r="I42" s="271">
        <f t="shared" ref="I42:L44" si="2">I43</f>
        <v>0</v>
      </c>
      <c r="J42" s="272">
        <f t="shared" si="2"/>
        <v>0</v>
      </c>
      <c r="K42" s="271">
        <f t="shared" si="2"/>
        <v>0</v>
      </c>
      <c r="L42" s="271">
        <f t="shared" si="2"/>
        <v>0</v>
      </c>
    </row>
    <row r="43" spans="1:19" ht="27" hidden="1" customHeight="1" collapsed="1">
      <c r="A43" s="265">
        <v>2</v>
      </c>
      <c r="B43" s="260">
        <v>2</v>
      </c>
      <c r="C43" s="261">
        <v>1</v>
      </c>
      <c r="D43" s="262"/>
      <c r="E43" s="260"/>
      <c r="F43" s="263"/>
      <c r="G43" s="254" t="s">
        <v>254</v>
      </c>
      <c r="H43" s="248">
        <v>14</v>
      </c>
      <c r="I43" s="249">
        <f t="shared" si="2"/>
        <v>0</v>
      </c>
      <c r="J43" s="250">
        <f t="shared" si="2"/>
        <v>0</v>
      </c>
      <c r="K43" s="249">
        <f t="shared" si="2"/>
        <v>0</v>
      </c>
      <c r="L43" s="250">
        <f t="shared" si="2"/>
        <v>0</v>
      </c>
      <c r="Q43" s="264"/>
      <c r="S43" s="264"/>
    </row>
    <row r="44" spans="1:19" ht="15.75" hidden="1" customHeight="1" collapsed="1">
      <c r="A44" s="265">
        <v>2</v>
      </c>
      <c r="B44" s="260">
        <v>2</v>
      </c>
      <c r="C44" s="261">
        <v>1</v>
      </c>
      <c r="D44" s="262">
        <v>1</v>
      </c>
      <c r="E44" s="260"/>
      <c r="F44" s="263"/>
      <c r="G44" s="254" t="s">
        <v>254</v>
      </c>
      <c r="H44" s="248">
        <v>15</v>
      </c>
      <c r="I44" s="249">
        <f t="shared" si="2"/>
        <v>0</v>
      </c>
      <c r="J44" s="250">
        <f t="shared" si="2"/>
        <v>0</v>
      </c>
      <c r="K44" s="259">
        <f t="shared" si="2"/>
        <v>0</v>
      </c>
      <c r="L44" s="259">
        <f t="shared" si="2"/>
        <v>0</v>
      </c>
      <c r="Q44" s="264"/>
      <c r="R44" s="264"/>
    </row>
    <row r="45" spans="1:19" ht="24.75" hidden="1" customHeight="1" collapsed="1">
      <c r="A45" s="273">
        <v>2</v>
      </c>
      <c r="B45" s="274">
        <v>2</v>
      </c>
      <c r="C45" s="275">
        <v>1</v>
      </c>
      <c r="D45" s="276">
        <v>1</v>
      </c>
      <c r="E45" s="274">
        <v>1</v>
      </c>
      <c r="F45" s="277"/>
      <c r="G45" s="254" t="s">
        <v>254</v>
      </c>
      <c r="H45" s="248">
        <v>16</v>
      </c>
      <c r="I45" s="278">
        <f>SUM(I46:I60)</f>
        <v>0</v>
      </c>
      <c r="J45" s="278">
        <f>SUM(J46:J60)</f>
        <v>0</v>
      </c>
      <c r="K45" s="279">
        <f>SUM(K46:K60)</f>
        <v>0</v>
      </c>
      <c r="L45" s="279">
        <f>SUM(L46:L60)</f>
        <v>0</v>
      </c>
      <c r="Q45" s="264"/>
      <c r="R45" s="264"/>
    </row>
    <row r="46" spans="1:19" ht="15.75" hidden="1" customHeight="1" collapsed="1">
      <c r="A46" s="265">
        <v>2</v>
      </c>
      <c r="B46" s="260">
        <v>2</v>
      </c>
      <c r="C46" s="261">
        <v>1</v>
      </c>
      <c r="D46" s="262">
        <v>1</v>
      </c>
      <c r="E46" s="260">
        <v>1</v>
      </c>
      <c r="F46" s="280">
        <v>1</v>
      </c>
      <c r="G46" s="262" t="s">
        <v>46</v>
      </c>
      <c r="H46" s="248">
        <v>17</v>
      </c>
      <c r="I46" s="267">
        <v>0</v>
      </c>
      <c r="J46" s="267">
        <v>0</v>
      </c>
      <c r="K46" s="267">
        <v>0</v>
      </c>
      <c r="L46" s="267">
        <v>0</v>
      </c>
      <c r="Q46" s="264"/>
      <c r="R46" s="264"/>
    </row>
    <row r="47" spans="1:19" ht="26.25" hidden="1" customHeight="1" collapsed="1">
      <c r="A47" s="265">
        <v>2</v>
      </c>
      <c r="B47" s="260">
        <v>2</v>
      </c>
      <c r="C47" s="261">
        <v>1</v>
      </c>
      <c r="D47" s="262">
        <v>1</v>
      </c>
      <c r="E47" s="260">
        <v>1</v>
      </c>
      <c r="F47" s="263">
        <v>2</v>
      </c>
      <c r="G47" s="262" t="s">
        <v>255</v>
      </c>
      <c r="H47" s="248">
        <v>18</v>
      </c>
      <c r="I47" s="267">
        <v>0</v>
      </c>
      <c r="J47" s="267">
        <v>0</v>
      </c>
      <c r="K47" s="267">
        <v>0</v>
      </c>
      <c r="L47" s="267">
        <v>0</v>
      </c>
      <c r="Q47" s="264"/>
      <c r="R47" s="264"/>
    </row>
    <row r="48" spans="1:19" ht="26.25" hidden="1" customHeight="1" collapsed="1">
      <c r="A48" s="265">
        <v>2</v>
      </c>
      <c r="B48" s="260">
        <v>2</v>
      </c>
      <c r="C48" s="261">
        <v>1</v>
      </c>
      <c r="D48" s="262">
        <v>1</v>
      </c>
      <c r="E48" s="260">
        <v>1</v>
      </c>
      <c r="F48" s="263">
        <v>5</v>
      </c>
      <c r="G48" s="262" t="s">
        <v>256</v>
      </c>
      <c r="H48" s="248">
        <v>19</v>
      </c>
      <c r="I48" s="267">
        <v>0</v>
      </c>
      <c r="J48" s="267">
        <v>0</v>
      </c>
      <c r="K48" s="267">
        <v>0</v>
      </c>
      <c r="L48" s="267">
        <v>0</v>
      </c>
      <c r="Q48" s="264"/>
      <c r="R48" s="264"/>
    </row>
    <row r="49" spans="1:19" ht="27" hidden="1" customHeight="1" collapsed="1">
      <c r="A49" s="265">
        <v>2</v>
      </c>
      <c r="B49" s="260">
        <v>2</v>
      </c>
      <c r="C49" s="261">
        <v>1</v>
      </c>
      <c r="D49" s="262">
        <v>1</v>
      </c>
      <c r="E49" s="260">
        <v>1</v>
      </c>
      <c r="F49" s="263">
        <v>6</v>
      </c>
      <c r="G49" s="262" t="s">
        <v>257</v>
      </c>
      <c r="H49" s="248">
        <v>20</v>
      </c>
      <c r="I49" s="267">
        <v>0</v>
      </c>
      <c r="J49" s="267">
        <v>0</v>
      </c>
      <c r="K49" s="267">
        <v>0</v>
      </c>
      <c r="L49" s="267">
        <v>0</v>
      </c>
      <c r="Q49" s="264"/>
      <c r="R49" s="264"/>
    </row>
    <row r="50" spans="1:19" ht="26.25" hidden="1" customHeight="1" collapsed="1">
      <c r="A50" s="281">
        <v>2</v>
      </c>
      <c r="B50" s="255">
        <v>2</v>
      </c>
      <c r="C50" s="253">
        <v>1</v>
      </c>
      <c r="D50" s="254">
        <v>1</v>
      </c>
      <c r="E50" s="255">
        <v>1</v>
      </c>
      <c r="F50" s="256">
        <v>7</v>
      </c>
      <c r="G50" s="254" t="s">
        <v>258</v>
      </c>
      <c r="H50" s="248">
        <v>21</v>
      </c>
      <c r="I50" s="267">
        <v>0</v>
      </c>
      <c r="J50" s="267">
        <v>0</v>
      </c>
      <c r="K50" s="267">
        <v>0</v>
      </c>
      <c r="L50" s="267">
        <v>0</v>
      </c>
      <c r="Q50" s="264"/>
      <c r="R50" s="264"/>
    </row>
    <row r="51" spans="1:19" ht="15" hidden="1" customHeight="1" collapsed="1">
      <c r="A51" s="265">
        <v>2</v>
      </c>
      <c r="B51" s="260">
        <v>2</v>
      </c>
      <c r="C51" s="261">
        <v>1</v>
      </c>
      <c r="D51" s="262">
        <v>1</v>
      </c>
      <c r="E51" s="260">
        <v>1</v>
      </c>
      <c r="F51" s="263">
        <v>11</v>
      </c>
      <c r="G51" s="262" t="s">
        <v>47</v>
      </c>
      <c r="H51" s="248">
        <v>22</v>
      </c>
      <c r="I51" s="268">
        <v>0</v>
      </c>
      <c r="J51" s="267">
        <v>0</v>
      </c>
      <c r="K51" s="267">
        <v>0</v>
      </c>
      <c r="L51" s="267">
        <v>0</v>
      </c>
      <c r="Q51" s="264"/>
      <c r="R51" s="264"/>
    </row>
    <row r="52" spans="1:19" ht="15.75" hidden="1" customHeight="1" collapsed="1">
      <c r="A52" s="273">
        <v>2</v>
      </c>
      <c r="B52" s="282">
        <v>2</v>
      </c>
      <c r="C52" s="283">
        <v>1</v>
      </c>
      <c r="D52" s="283">
        <v>1</v>
      </c>
      <c r="E52" s="283">
        <v>1</v>
      </c>
      <c r="F52" s="284">
        <v>12</v>
      </c>
      <c r="G52" s="285" t="s">
        <v>48</v>
      </c>
      <c r="H52" s="248">
        <v>23</v>
      </c>
      <c r="I52" s="286">
        <v>0</v>
      </c>
      <c r="J52" s="267">
        <v>0</v>
      </c>
      <c r="K52" s="267">
        <v>0</v>
      </c>
      <c r="L52" s="267">
        <v>0</v>
      </c>
      <c r="Q52" s="264"/>
      <c r="R52" s="264"/>
    </row>
    <row r="53" spans="1:19" ht="25.5" hidden="1" customHeight="1" collapsed="1">
      <c r="A53" s="265">
        <v>2</v>
      </c>
      <c r="B53" s="260">
        <v>2</v>
      </c>
      <c r="C53" s="261">
        <v>1</v>
      </c>
      <c r="D53" s="261">
        <v>1</v>
      </c>
      <c r="E53" s="261">
        <v>1</v>
      </c>
      <c r="F53" s="263">
        <v>14</v>
      </c>
      <c r="G53" s="287" t="s">
        <v>259</v>
      </c>
      <c r="H53" s="248">
        <v>24</v>
      </c>
      <c r="I53" s="268">
        <v>0</v>
      </c>
      <c r="J53" s="268">
        <v>0</v>
      </c>
      <c r="K53" s="268">
        <v>0</v>
      </c>
      <c r="L53" s="268">
        <v>0</v>
      </c>
      <c r="Q53" s="264"/>
      <c r="R53" s="264"/>
    </row>
    <row r="54" spans="1:19" ht="27.75" hidden="1" customHeight="1" collapsed="1">
      <c r="A54" s="265">
        <v>2</v>
      </c>
      <c r="B54" s="260">
        <v>2</v>
      </c>
      <c r="C54" s="261">
        <v>1</v>
      </c>
      <c r="D54" s="261">
        <v>1</v>
      </c>
      <c r="E54" s="261">
        <v>1</v>
      </c>
      <c r="F54" s="263">
        <v>15</v>
      </c>
      <c r="G54" s="262" t="s">
        <v>260</v>
      </c>
      <c r="H54" s="248">
        <v>25</v>
      </c>
      <c r="I54" s="268">
        <v>0</v>
      </c>
      <c r="J54" s="267">
        <v>0</v>
      </c>
      <c r="K54" s="267">
        <v>0</v>
      </c>
      <c r="L54" s="267">
        <v>0</v>
      </c>
      <c r="Q54" s="264"/>
      <c r="R54" s="264"/>
    </row>
    <row r="55" spans="1:19" ht="15.75" hidden="1" customHeight="1" collapsed="1">
      <c r="A55" s="265">
        <v>2</v>
      </c>
      <c r="B55" s="260">
        <v>2</v>
      </c>
      <c r="C55" s="261">
        <v>1</v>
      </c>
      <c r="D55" s="261">
        <v>1</v>
      </c>
      <c r="E55" s="261">
        <v>1</v>
      </c>
      <c r="F55" s="263">
        <v>16</v>
      </c>
      <c r="G55" s="262" t="s">
        <v>49</v>
      </c>
      <c r="H55" s="248">
        <v>26</v>
      </c>
      <c r="I55" s="268">
        <v>0</v>
      </c>
      <c r="J55" s="267">
        <v>0</v>
      </c>
      <c r="K55" s="267">
        <v>0</v>
      </c>
      <c r="L55" s="267">
        <v>0</v>
      </c>
      <c r="Q55" s="264"/>
      <c r="R55" s="264"/>
    </row>
    <row r="56" spans="1:19" ht="27.75" hidden="1" customHeight="1" collapsed="1">
      <c r="A56" s="265">
        <v>2</v>
      </c>
      <c r="B56" s="260">
        <v>2</v>
      </c>
      <c r="C56" s="261">
        <v>1</v>
      </c>
      <c r="D56" s="261">
        <v>1</v>
      </c>
      <c r="E56" s="261">
        <v>1</v>
      </c>
      <c r="F56" s="263">
        <v>17</v>
      </c>
      <c r="G56" s="262" t="s">
        <v>261</v>
      </c>
      <c r="H56" s="248">
        <v>27</v>
      </c>
      <c r="I56" s="268">
        <v>0</v>
      </c>
      <c r="J56" s="268">
        <v>0</v>
      </c>
      <c r="K56" s="268">
        <v>0</v>
      </c>
      <c r="L56" s="268">
        <v>0</v>
      </c>
      <c r="Q56" s="264"/>
      <c r="R56" s="264"/>
    </row>
    <row r="57" spans="1:19" ht="14.25" hidden="1" customHeight="1" collapsed="1">
      <c r="A57" s="265">
        <v>2</v>
      </c>
      <c r="B57" s="260">
        <v>2</v>
      </c>
      <c r="C57" s="261">
        <v>1</v>
      </c>
      <c r="D57" s="261">
        <v>1</v>
      </c>
      <c r="E57" s="261">
        <v>1</v>
      </c>
      <c r="F57" s="263">
        <v>20</v>
      </c>
      <c r="G57" s="262" t="s">
        <v>50</v>
      </c>
      <c r="H57" s="248">
        <v>28</v>
      </c>
      <c r="I57" s="268">
        <v>0</v>
      </c>
      <c r="J57" s="267">
        <v>0</v>
      </c>
      <c r="K57" s="267">
        <v>0</v>
      </c>
      <c r="L57" s="267">
        <v>0</v>
      </c>
      <c r="Q57" s="264"/>
      <c r="R57" s="264"/>
    </row>
    <row r="58" spans="1:19" ht="27.75" hidden="1" customHeight="1" collapsed="1">
      <c r="A58" s="265">
        <v>2</v>
      </c>
      <c r="B58" s="260">
        <v>2</v>
      </c>
      <c r="C58" s="261">
        <v>1</v>
      </c>
      <c r="D58" s="261">
        <v>1</v>
      </c>
      <c r="E58" s="261">
        <v>1</v>
      </c>
      <c r="F58" s="263">
        <v>21</v>
      </c>
      <c r="G58" s="262" t="s">
        <v>51</v>
      </c>
      <c r="H58" s="248">
        <v>29</v>
      </c>
      <c r="I58" s="268">
        <v>0</v>
      </c>
      <c r="J58" s="267">
        <v>0</v>
      </c>
      <c r="K58" s="267">
        <v>0</v>
      </c>
      <c r="L58" s="267">
        <v>0</v>
      </c>
      <c r="Q58" s="264"/>
      <c r="R58" s="264"/>
    </row>
    <row r="59" spans="1:19" ht="12" hidden="1" customHeight="1" collapsed="1">
      <c r="A59" s="265">
        <v>2</v>
      </c>
      <c r="B59" s="260">
        <v>2</v>
      </c>
      <c r="C59" s="261">
        <v>1</v>
      </c>
      <c r="D59" s="261">
        <v>1</v>
      </c>
      <c r="E59" s="261">
        <v>1</v>
      </c>
      <c r="F59" s="263">
        <v>22</v>
      </c>
      <c r="G59" s="262" t="s">
        <v>52</v>
      </c>
      <c r="H59" s="248">
        <v>30</v>
      </c>
      <c r="I59" s="268">
        <v>0</v>
      </c>
      <c r="J59" s="267">
        <v>0</v>
      </c>
      <c r="K59" s="267">
        <v>0</v>
      </c>
      <c r="L59" s="267">
        <v>0</v>
      </c>
      <c r="Q59" s="264"/>
      <c r="R59" s="264"/>
    </row>
    <row r="60" spans="1:19" ht="15" hidden="1" customHeight="1" collapsed="1">
      <c r="A60" s="265">
        <v>2</v>
      </c>
      <c r="B60" s="260">
        <v>2</v>
      </c>
      <c r="C60" s="261">
        <v>1</v>
      </c>
      <c r="D60" s="261">
        <v>1</v>
      </c>
      <c r="E60" s="261">
        <v>1</v>
      </c>
      <c r="F60" s="263">
        <v>30</v>
      </c>
      <c r="G60" s="262" t="s">
        <v>53</v>
      </c>
      <c r="H60" s="248">
        <v>31</v>
      </c>
      <c r="I60" s="268">
        <v>0</v>
      </c>
      <c r="J60" s="267">
        <v>0</v>
      </c>
      <c r="K60" s="267">
        <v>0</v>
      </c>
      <c r="L60" s="267">
        <v>0</v>
      </c>
      <c r="Q60" s="264"/>
      <c r="R60" s="264"/>
    </row>
    <row r="61" spans="1:19" ht="14.25" hidden="1" customHeight="1" collapsed="1">
      <c r="A61" s="288">
        <v>2</v>
      </c>
      <c r="B61" s="289">
        <v>3</v>
      </c>
      <c r="C61" s="252"/>
      <c r="D61" s="253"/>
      <c r="E61" s="253"/>
      <c r="F61" s="256"/>
      <c r="G61" s="290" t="s">
        <v>262</v>
      </c>
      <c r="H61" s="248">
        <v>32</v>
      </c>
      <c r="I61" s="271">
        <f>I62</f>
        <v>0</v>
      </c>
      <c r="J61" s="271">
        <f>J62</f>
        <v>0</v>
      </c>
      <c r="K61" s="271">
        <f>K62</f>
        <v>0</v>
      </c>
      <c r="L61" s="271">
        <f>L62</f>
        <v>0</v>
      </c>
    </row>
    <row r="62" spans="1:19" ht="13.5" hidden="1" customHeight="1" collapsed="1">
      <c r="A62" s="265">
        <v>2</v>
      </c>
      <c r="B62" s="260">
        <v>3</v>
      </c>
      <c r="C62" s="261">
        <v>1</v>
      </c>
      <c r="D62" s="261"/>
      <c r="E62" s="261"/>
      <c r="F62" s="263"/>
      <c r="G62" s="262" t="s">
        <v>263</v>
      </c>
      <c r="H62" s="248">
        <v>33</v>
      </c>
      <c r="I62" s="249">
        <f>SUM(I63+I68+I73)</f>
        <v>0</v>
      </c>
      <c r="J62" s="291">
        <f>SUM(J63+J68+J73)</f>
        <v>0</v>
      </c>
      <c r="K62" s="250">
        <f>SUM(K63+K68+K73)</f>
        <v>0</v>
      </c>
      <c r="L62" s="249">
        <f>SUM(L63+L68+L73)</f>
        <v>0</v>
      </c>
      <c r="Q62" s="264"/>
      <c r="S62" s="264"/>
    </row>
    <row r="63" spans="1:19" ht="15" hidden="1" customHeight="1" collapsed="1">
      <c r="A63" s="265">
        <v>2</v>
      </c>
      <c r="B63" s="260">
        <v>3</v>
      </c>
      <c r="C63" s="261">
        <v>1</v>
      </c>
      <c r="D63" s="261">
        <v>1</v>
      </c>
      <c r="E63" s="261"/>
      <c r="F63" s="263"/>
      <c r="G63" s="262" t="s">
        <v>264</v>
      </c>
      <c r="H63" s="248">
        <v>34</v>
      </c>
      <c r="I63" s="249">
        <f>I64</f>
        <v>0</v>
      </c>
      <c r="J63" s="291">
        <f>J64</f>
        <v>0</v>
      </c>
      <c r="K63" s="250">
        <f>K64</f>
        <v>0</v>
      </c>
      <c r="L63" s="249">
        <f>L64</f>
        <v>0</v>
      </c>
      <c r="Q63" s="264"/>
      <c r="R63" s="264"/>
    </row>
    <row r="64" spans="1:19" ht="13.5" hidden="1" customHeight="1" collapsed="1">
      <c r="A64" s="265">
        <v>2</v>
      </c>
      <c r="B64" s="260">
        <v>3</v>
      </c>
      <c r="C64" s="261">
        <v>1</v>
      </c>
      <c r="D64" s="261">
        <v>1</v>
      </c>
      <c r="E64" s="261">
        <v>1</v>
      </c>
      <c r="F64" s="263"/>
      <c r="G64" s="262" t="s">
        <v>264</v>
      </c>
      <c r="H64" s="248">
        <v>35</v>
      </c>
      <c r="I64" s="249">
        <f>SUM(I65:I67)</f>
        <v>0</v>
      </c>
      <c r="J64" s="291">
        <f>SUM(J65:J67)</f>
        <v>0</v>
      </c>
      <c r="K64" s="250">
        <f>SUM(K65:K67)</f>
        <v>0</v>
      </c>
      <c r="L64" s="249">
        <f>SUM(L65:L67)</f>
        <v>0</v>
      </c>
      <c r="Q64" s="264"/>
      <c r="R64" s="264"/>
    </row>
    <row r="65" spans="1:18" ht="25.5" hidden="1" customHeight="1" collapsed="1">
      <c r="A65" s="265">
        <v>2</v>
      </c>
      <c r="B65" s="260">
        <v>3</v>
      </c>
      <c r="C65" s="261">
        <v>1</v>
      </c>
      <c r="D65" s="261">
        <v>1</v>
      </c>
      <c r="E65" s="261">
        <v>1</v>
      </c>
      <c r="F65" s="263">
        <v>1</v>
      </c>
      <c r="G65" s="262" t="s">
        <v>265</v>
      </c>
      <c r="H65" s="248">
        <v>36</v>
      </c>
      <c r="I65" s="268">
        <v>0</v>
      </c>
      <c r="J65" s="268">
        <v>0</v>
      </c>
      <c r="K65" s="268">
        <v>0</v>
      </c>
      <c r="L65" s="268">
        <v>0</v>
      </c>
      <c r="Q65" s="264"/>
      <c r="R65" s="264"/>
    </row>
    <row r="66" spans="1:18" ht="19.5" hidden="1" customHeight="1" collapsed="1">
      <c r="A66" s="265">
        <v>2</v>
      </c>
      <c r="B66" s="255">
        <v>3</v>
      </c>
      <c r="C66" s="253">
        <v>1</v>
      </c>
      <c r="D66" s="253">
        <v>1</v>
      </c>
      <c r="E66" s="253">
        <v>1</v>
      </c>
      <c r="F66" s="256">
        <v>2</v>
      </c>
      <c r="G66" s="254" t="s">
        <v>266</v>
      </c>
      <c r="H66" s="248">
        <v>37</v>
      </c>
      <c r="I66" s="266">
        <v>0</v>
      </c>
      <c r="J66" s="266">
        <v>0</v>
      </c>
      <c r="K66" s="266">
        <v>0</v>
      </c>
      <c r="L66" s="266">
        <v>0</v>
      </c>
      <c r="Q66" s="264"/>
      <c r="R66" s="264"/>
    </row>
    <row r="67" spans="1:18" ht="16.5" hidden="1" customHeight="1" collapsed="1">
      <c r="A67" s="260">
        <v>2</v>
      </c>
      <c r="B67" s="261">
        <v>3</v>
      </c>
      <c r="C67" s="261">
        <v>1</v>
      </c>
      <c r="D67" s="261">
        <v>1</v>
      </c>
      <c r="E67" s="261">
        <v>1</v>
      </c>
      <c r="F67" s="263">
        <v>3</v>
      </c>
      <c r="G67" s="262" t="s">
        <v>267</v>
      </c>
      <c r="H67" s="248">
        <v>38</v>
      </c>
      <c r="I67" s="268">
        <v>0</v>
      </c>
      <c r="J67" s="268">
        <v>0</v>
      </c>
      <c r="K67" s="268">
        <v>0</v>
      </c>
      <c r="L67" s="268">
        <v>0</v>
      </c>
      <c r="Q67" s="264"/>
      <c r="R67" s="264"/>
    </row>
    <row r="68" spans="1:18" ht="29.25" hidden="1" customHeight="1" collapsed="1">
      <c r="A68" s="255">
        <v>2</v>
      </c>
      <c r="B68" s="253">
        <v>3</v>
      </c>
      <c r="C68" s="253">
        <v>1</v>
      </c>
      <c r="D68" s="253">
        <v>2</v>
      </c>
      <c r="E68" s="253"/>
      <c r="F68" s="256"/>
      <c r="G68" s="254" t="s">
        <v>268</v>
      </c>
      <c r="H68" s="248">
        <v>39</v>
      </c>
      <c r="I68" s="271">
        <f>I69</f>
        <v>0</v>
      </c>
      <c r="J68" s="292">
        <f>J69</f>
        <v>0</v>
      </c>
      <c r="K68" s="272">
        <f>K69</f>
        <v>0</v>
      </c>
      <c r="L68" s="272">
        <f>L69</f>
        <v>0</v>
      </c>
      <c r="Q68" s="264"/>
      <c r="R68" s="264"/>
    </row>
    <row r="69" spans="1:18" ht="27" hidden="1" customHeight="1" collapsed="1">
      <c r="A69" s="274">
        <v>2</v>
      </c>
      <c r="B69" s="275">
        <v>3</v>
      </c>
      <c r="C69" s="275">
        <v>1</v>
      </c>
      <c r="D69" s="275">
        <v>2</v>
      </c>
      <c r="E69" s="275">
        <v>1</v>
      </c>
      <c r="F69" s="277"/>
      <c r="G69" s="254" t="s">
        <v>268</v>
      </c>
      <c r="H69" s="248">
        <v>40</v>
      </c>
      <c r="I69" s="259">
        <f>SUM(I70:I72)</f>
        <v>0</v>
      </c>
      <c r="J69" s="293">
        <f>SUM(J70:J72)</f>
        <v>0</v>
      </c>
      <c r="K69" s="258">
        <f>SUM(K70:K72)</f>
        <v>0</v>
      </c>
      <c r="L69" s="250">
        <f>SUM(L70:L72)</f>
        <v>0</v>
      </c>
      <c r="Q69" s="264"/>
      <c r="R69" s="264"/>
    </row>
    <row r="70" spans="1:18" ht="27" hidden="1" customHeight="1" collapsed="1">
      <c r="A70" s="260">
        <v>2</v>
      </c>
      <c r="B70" s="261">
        <v>3</v>
      </c>
      <c r="C70" s="261">
        <v>1</v>
      </c>
      <c r="D70" s="261">
        <v>2</v>
      </c>
      <c r="E70" s="261">
        <v>1</v>
      </c>
      <c r="F70" s="263">
        <v>1</v>
      </c>
      <c r="G70" s="265" t="s">
        <v>265</v>
      </c>
      <c r="H70" s="248">
        <v>41</v>
      </c>
      <c r="I70" s="268">
        <v>0</v>
      </c>
      <c r="J70" s="268">
        <v>0</v>
      </c>
      <c r="K70" s="268">
        <v>0</v>
      </c>
      <c r="L70" s="268">
        <v>0</v>
      </c>
      <c r="Q70" s="264"/>
      <c r="R70" s="264"/>
    </row>
    <row r="71" spans="1:18" ht="16.5" hidden="1" customHeight="1" collapsed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3">
        <v>2</v>
      </c>
      <c r="G71" s="265" t="s">
        <v>266</v>
      </c>
      <c r="H71" s="248">
        <v>42</v>
      </c>
      <c r="I71" s="268">
        <v>0</v>
      </c>
      <c r="J71" s="268">
        <v>0</v>
      </c>
      <c r="K71" s="268">
        <v>0</v>
      </c>
      <c r="L71" s="268">
        <v>0</v>
      </c>
      <c r="Q71" s="264"/>
      <c r="R71" s="264"/>
    </row>
    <row r="72" spans="1:18" ht="15" hidden="1" customHeight="1" collapsed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3">
        <v>3</v>
      </c>
      <c r="G72" s="265" t="s">
        <v>267</v>
      </c>
      <c r="H72" s="248">
        <v>43</v>
      </c>
      <c r="I72" s="268">
        <v>0</v>
      </c>
      <c r="J72" s="268">
        <v>0</v>
      </c>
      <c r="K72" s="268">
        <v>0</v>
      </c>
      <c r="L72" s="268">
        <v>0</v>
      </c>
      <c r="Q72" s="264"/>
      <c r="R72" s="264"/>
    </row>
    <row r="73" spans="1:18" ht="27.75" hidden="1" customHeight="1" collapsed="1">
      <c r="A73" s="260">
        <v>2</v>
      </c>
      <c r="B73" s="261">
        <v>3</v>
      </c>
      <c r="C73" s="261">
        <v>1</v>
      </c>
      <c r="D73" s="261">
        <v>3</v>
      </c>
      <c r="E73" s="261"/>
      <c r="F73" s="263"/>
      <c r="G73" s="265" t="s">
        <v>269</v>
      </c>
      <c r="H73" s="248">
        <v>44</v>
      </c>
      <c r="I73" s="249">
        <f>I74</f>
        <v>0</v>
      </c>
      <c r="J73" s="291">
        <f>J74</f>
        <v>0</v>
      </c>
      <c r="K73" s="250">
        <f>K74</f>
        <v>0</v>
      </c>
      <c r="L73" s="250">
        <f>L74</f>
        <v>0</v>
      </c>
      <c r="Q73" s="264"/>
      <c r="R73" s="264"/>
    </row>
    <row r="74" spans="1:18" ht="26.25" hidden="1" customHeight="1" collapsed="1">
      <c r="A74" s="260">
        <v>2</v>
      </c>
      <c r="B74" s="261">
        <v>3</v>
      </c>
      <c r="C74" s="261">
        <v>1</v>
      </c>
      <c r="D74" s="261">
        <v>3</v>
      </c>
      <c r="E74" s="261">
        <v>1</v>
      </c>
      <c r="F74" s="263"/>
      <c r="G74" s="265" t="s">
        <v>270</v>
      </c>
      <c r="H74" s="248">
        <v>45</v>
      </c>
      <c r="I74" s="249">
        <f>SUM(I75:I77)</f>
        <v>0</v>
      </c>
      <c r="J74" s="291">
        <f>SUM(J75:J77)</f>
        <v>0</v>
      </c>
      <c r="K74" s="250">
        <f>SUM(K75:K77)</f>
        <v>0</v>
      </c>
      <c r="L74" s="250">
        <f>SUM(L75:L77)</f>
        <v>0</v>
      </c>
      <c r="Q74" s="264"/>
      <c r="R74" s="264"/>
    </row>
    <row r="75" spans="1:18" ht="15" hidden="1" customHeight="1" collapsed="1">
      <c r="A75" s="255">
        <v>2</v>
      </c>
      <c r="B75" s="253">
        <v>3</v>
      </c>
      <c r="C75" s="253">
        <v>1</v>
      </c>
      <c r="D75" s="253">
        <v>3</v>
      </c>
      <c r="E75" s="253">
        <v>1</v>
      </c>
      <c r="F75" s="256">
        <v>1</v>
      </c>
      <c r="G75" s="281" t="s">
        <v>271</v>
      </c>
      <c r="H75" s="248">
        <v>46</v>
      </c>
      <c r="I75" s="266">
        <v>0</v>
      </c>
      <c r="J75" s="266">
        <v>0</v>
      </c>
      <c r="K75" s="266">
        <v>0</v>
      </c>
      <c r="L75" s="266">
        <v>0</v>
      </c>
      <c r="Q75" s="264"/>
      <c r="R75" s="264"/>
    </row>
    <row r="76" spans="1:18" ht="16.5" hidden="1" customHeight="1" collapsed="1">
      <c r="A76" s="260">
        <v>2</v>
      </c>
      <c r="B76" s="261">
        <v>3</v>
      </c>
      <c r="C76" s="261">
        <v>1</v>
      </c>
      <c r="D76" s="261">
        <v>3</v>
      </c>
      <c r="E76" s="261">
        <v>1</v>
      </c>
      <c r="F76" s="263">
        <v>2</v>
      </c>
      <c r="G76" s="265" t="s">
        <v>272</v>
      </c>
      <c r="H76" s="248">
        <v>47</v>
      </c>
      <c r="I76" s="268">
        <v>0</v>
      </c>
      <c r="J76" s="268">
        <v>0</v>
      </c>
      <c r="K76" s="268">
        <v>0</v>
      </c>
      <c r="L76" s="268">
        <v>0</v>
      </c>
      <c r="Q76" s="264"/>
      <c r="R76" s="264"/>
    </row>
    <row r="77" spans="1:18" ht="17.25" hidden="1" customHeight="1" collapsed="1">
      <c r="A77" s="255">
        <v>2</v>
      </c>
      <c r="B77" s="253">
        <v>3</v>
      </c>
      <c r="C77" s="253">
        <v>1</v>
      </c>
      <c r="D77" s="253">
        <v>3</v>
      </c>
      <c r="E77" s="253">
        <v>1</v>
      </c>
      <c r="F77" s="256">
        <v>3</v>
      </c>
      <c r="G77" s="281" t="s">
        <v>273</v>
      </c>
      <c r="H77" s="248">
        <v>48</v>
      </c>
      <c r="I77" s="266">
        <v>0</v>
      </c>
      <c r="J77" s="266">
        <v>0</v>
      </c>
      <c r="K77" s="266">
        <v>0</v>
      </c>
      <c r="L77" s="266">
        <v>0</v>
      </c>
      <c r="Q77" s="264"/>
      <c r="R77" s="264"/>
    </row>
    <row r="78" spans="1:18" ht="12.75" hidden="1" customHeight="1" collapsed="1">
      <c r="A78" s="255">
        <v>2</v>
      </c>
      <c r="B78" s="253">
        <v>3</v>
      </c>
      <c r="C78" s="253">
        <v>2</v>
      </c>
      <c r="D78" s="253"/>
      <c r="E78" s="253"/>
      <c r="F78" s="256"/>
      <c r="G78" s="281" t="s">
        <v>274</v>
      </c>
      <c r="H78" s="248">
        <v>49</v>
      </c>
      <c r="I78" s="249">
        <f t="shared" ref="I78:L79" si="3">I79</f>
        <v>0</v>
      </c>
      <c r="J78" s="249">
        <f t="shared" si="3"/>
        <v>0</v>
      </c>
      <c r="K78" s="249">
        <f t="shared" si="3"/>
        <v>0</v>
      </c>
      <c r="L78" s="249">
        <f t="shared" si="3"/>
        <v>0</v>
      </c>
    </row>
    <row r="79" spans="1:18" ht="12" hidden="1" customHeight="1" collapsed="1">
      <c r="A79" s="255">
        <v>2</v>
      </c>
      <c r="B79" s="253">
        <v>3</v>
      </c>
      <c r="C79" s="253">
        <v>2</v>
      </c>
      <c r="D79" s="253">
        <v>1</v>
      </c>
      <c r="E79" s="253"/>
      <c r="F79" s="256"/>
      <c r="G79" s="281" t="s">
        <v>274</v>
      </c>
      <c r="H79" s="248">
        <v>50</v>
      </c>
      <c r="I79" s="249">
        <f t="shared" si="3"/>
        <v>0</v>
      </c>
      <c r="J79" s="249">
        <f t="shared" si="3"/>
        <v>0</v>
      </c>
      <c r="K79" s="249">
        <f t="shared" si="3"/>
        <v>0</v>
      </c>
      <c r="L79" s="249">
        <f t="shared" si="3"/>
        <v>0</v>
      </c>
    </row>
    <row r="80" spans="1:18" ht="15.75" hidden="1" customHeight="1" collapsed="1">
      <c r="A80" s="255">
        <v>2</v>
      </c>
      <c r="B80" s="253">
        <v>3</v>
      </c>
      <c r="C80" s="253">
        <v>2</v>
      </c>
      <c r="D80" s="253">
        <v>1</v>
      </c>
      <c r="E80" s="253">
        <v>1</v>
      </c>
      <c r="F80" s="256"/>
      <c r="G80" s="281" t="s">
        <v>274</v>
      </c>
      <c r="H80" s="248">
        <v>51</v>
      </c>
      <c r="I80" s="249">
        <f>SUM(I81)</f>
        <v>0</v>
      </c>
      <c r="J80" s="249">
        <f>SUM(J81)</f>
        <v>0</v>
      </c>
      <c r="K80" s="249">
        <f>SUM(K81)</f>
        <v>0</v>
      </c>
      <c r="L80" s="249">
        <f>SUM(L81)</f>
        <v>0</v>
      </c>
    </row>
    <row r="81" spans="1:12" ht="13.5" hidden="1" customHeight="1" collapsed="1">
      <c r="A81" s="255">
        <v>2</v>
      </c>
      <c r="B81" s="253">
        <v>3</v>
      </c>
      <c r="C81" s="253">
        <v>2</v>
      </c>
      <c r="D81" s="253">
        <v>1</v>
      </c>
      <c r="E81" s="253">
        <v>1</v>
      </c>
      <c r="F81" s="256">
        <v>1</v>
      </c>
      <c r="G81" s="281" t="s">
        <v>274</v>
      </c>
      <c r="H81" s="248">
        <v>52</v>
      </c>
      <c r="I81" s="268">
        <v>0</v>
      </c>
      <c r="J81" s="268">
        <v>0</v>
      </c>
      <c r="K81" s="268">
        <v>0</v>
      </c>
      <c r="L81" s="268">
        <v>0</v>
      </c>
    </row>
    <row r="82" spans="1:12" ht="16.5" hidden="1" customHeight="1" collapsed="1">
      <c r="A82" s="244">
        <v>2</v>
      </c>
      <c r="B82" s="245">
        <v>4</v>
      </c>
      <c r="C82" s="245"/>
      <c r="D82" s="245"/>
      <c r="E82" s="245"/>
      <c r="F82" s="247"/>
      <c r="G82" s="294" t="s">
        <v>275</v>
      </c>
      <c r="H82" s="248">
        <v>53</v>
      </c>
      <c r="I82" s="249">
        <f t="shared" ref="I82:L84" si="4">I83</f>
        <v>0</v>
      </c>
      <c r="J82" s="291">
        <f t="shared" si="4"/>
        <v>0</v>
      </c>
      <c r="K82" s="250">
        <f t="shared" si="4"/>
        <v>0</v>
      </c>
      <c r="L82" s="250">
        <f t="shared" si="4"/>
        <v>0</v>
      </c>
    </row>
    <row r="83" spans="1:12" ht="15.75" hidden="1" customHeight="1" collapsed="1">
      <c r="A83" s="260">
        <v>2</v>
      </c>
      <c r="B83" s="261">
        <v>4</v>
      </c>
      <c r="C83" s="261">
        <v>1</v>
      </c>
      <c r="D83" s="261"/>
      <c r="E83" s="261"/>
      <c r="F83" s="263"/>
      <c r="G83" s="265" t="s">
        <v>276</v>
      </c>
      <c r="H83" s="248">
        <v>54</v>
      </c>
      <c r="I83" s="249">
        <f t="shared" si="4"/>
        <v>0</v>
      </c>
      <c r="J83" s="291">
        <f t="shared" si="4"/>
        <v>0</v>
      </c>
      <c r="K83" s="250">
        <f t="shared" si="4"/>
        <v>0</v>
      </c>
      <c r="L83" s="250">
        <f t="shared" si="4"/>
        <v>0</v>
      </c>
    </row>
    <row r="84" spans="1:12" ht="17.25" hidden="1" customHeight="1" collapsed="1">
      <c r="A84" s="260">
        <v>2</v>
      </c>
      <c r="B84" s="261">
        <v>4</v>
      </c>
      <c r="C84" s="261">
        <v>1</v>
      </c>
      <c r="D84" s="261">
        <v>1</v>
      </c>
      <c r="E84" s="261"/>
      <c r="F84" s="263"/>
      <c r="G84" s="265" t="s">
        <v>276</v>
      </c>
      <c r="H84" s="248">
        <v>55</v>
      </c>
      <c r="I84" s="249">
        <f t="shared" si="4"/>
        <v>0</v>
      </c>
      <c r="J84" s="291">
        <f t="shared" si="4"/>
        <v>0</v>
      </c>
      <c r="K84" s="250">
        <f t="shared" si="4"/>
        <v>0</v>
      </c>
      <c r="L84" s="250">
        <f t="shared" si="4"/>
        <v>0</v>
      </c>
    </row>
    <row r="85" spans="1:12" ht="18" hidden="1" customHeight="1" collapsed="1">
      <c r="A85" s="260">
        <v>2</v>
      </c>
      <c r="B85" s="261">
        <v>4</v>
      </c>
      <c r="C85" s="261">
        <v>1</v>
      </c>
      <c r="D85" s="261">
        <v>1</v>
      </c>
      <c r="E85" s="261">
        <v>1</v>
      </c>
      <c r="F85" s="263"/>
      <c r="G85" s="265" t="s">
        <v>276</v>
      </c>
      <c r="H85" s="248">
        <v>56</v>
      </c>
      <c r="I85" s="249">
        <f>SUM(I86:I88)</f>
        <v>0</v>
      </c>
      <c r="J85" s="291">
        <f>SUM(J86:J88)</f>
        <v>0</v>
      </c>
      <c r="K85" s="250">
        <f>SUM(K86:K88)</f>
        <v>0</v>
      </c>
      <c r="L85" s="250">
        <f>SUM(L86:L88)</f>
        <v>0</v>
      </c>
    </row>
    <row r="86" spans="1:12" ht="14.25" hidden="1" customHeight="1" collapsed="1">
      <c r="A86" s="260">
        <v>2</v>
      </c>
      <c r="B86" s="261">
        <v>4</v>
      </c>
      <c r="C86" s="261">
        <v>1</v>
      </c>
      <c r="D86" s="261">
        <v>1</v>
      </c>
      <c r="E86" s="261">
        <v>1</v>
      </c>
      <c r="F86" s="263">
        <v>1</v>
      </c>
      <c r="G86" s="265" t="s">
        <v>277</v>
      </c>
      <c r="H86" s="248">
        <v>57</v>
      </c>
      <c r="I86" s="268">
        <v>0</v>
      </c>
      <c r="J86" s="268">
        <v>0</v>
      </c>
      <c r="K86" s="268">
        <v>0</v>
      </c>
      <c r="L86" s="268">
        <v>0</v>
      </c>
    </row>
    <row r="87" spans="1:12" ht="13.5" hidden="1" customHeight="1" collapsed="1">
      <c r="A87" s="260">
        <v>2</v>
      </c>
      <c r="B87" s="260">
        <v>4</v>
      </c>
      <c r="C87" s="260">
        <v>1</v>
      </c>
      <c r="D87" s="261">
        <v>1</v>
      </c>
      <c r="E87" s="261">
        <v>1</v>
      </c>
      <c r="F87" s="295">
        <v>2</v>
      </c>
      <c r="G87" s="262" t="s">
        <v>278</v>
      </c>
      <c r="H87" s="248">
        <v>58</v>
      </c>
      <c r="I87" s="268">
        <v>0</v>
      </c>
      <c r="J87" s="268">
        <v>0</v>
      </c>
      <c r="K87" s="268">
        <v>0</v>
      </c>
      <c r="L87" s="268">
        <v>0</v>
      </c>
    </row>
    <row r="88" spans="1:12" hidden="1" collapsed="1">
      <c r="A88" s="260">
        <v>2</v>
      </c>
      <c r="B88" s="261">
        <v>4</v>
      </c>
      <c r="C88" s="260">
        <v>1</v>
      </c>
      <c r="D88" s="261">
        <v>1</v>
      </c>
      <c r="E88" s="261">
        <v>1</v>
      </c>
      <c r="F88" s="295">
        <v>3</v>
      </c>
      <c r="G88" s="262" t="s">
        <v>279</v>
      </c>
      <c r="H88" s="248">
        <v>59</v>
      </c>
      <c r="I88" s="268">
        <v>0</v>
      </c>
      <c r="J88" s="268">
        <v>0</v>
      </c>
      <c r="K88" s="268">
        <v>0</v>
      </c>
      <c r="L88" s="268">
        <v>0</v>
      </c>
    </row>
    <row r="89" spans="1:12" hidden="1" collapsed="1">
      <c r="A89" s="244">
        <v>2</v>
      </c>
      <c r="B89" s="245">
        <v>5</v>
      </c>
      <c r="C89" s="244"/>
      <c r="D89" s="245"/>
      <c r="E89" s="245"/>
      <c r="F89" s="296"/>
      <c r="G89" s="246" t="s">
        <v>280</v>
      </c>
      <c r="H89" s="248">
        <v>60</v>
      </c>
      <c r="I89" s="249">
        <f>SUM(I90+I95+I100)</f>
        <v>0</v>
      </c>
      <c r="J89" s="291">
        <f>SUM(J90+J95+J100)</f>
        <v>0</v>
      </c>
      <c r="K89" s="250">
        <f>SUM(K90+K95+K100)</f>
        <v>0</v>
      </c>
      <c r="L89" s="250">
        <f>SUM(L90+L95+L100)</f>
        <v>0</v>
      </c>
    </row>
    <row r="90" spans="1:12" hidden="1" collapsed="1">
      <c r="A90" s="255">
        <v>2</v>
      </c>
      <c r="B90" s="253">
        <v>5</v>
      </c>
      <c r="C90" s="255">
        <v>1</v>
      </c>
      <c r="D90" s="253"/>
      <c r="E90" s="253"/>
      <c r="F90" s="297"/>
      <c r="G90" s="254" t="s">
        <v>281</v>
      </c>
      <c r="H90" s="248">
        <v>61</v>
      </c>
      <c r="I90" s="271">
        <f t="shared" ref="I90:L91" si="5">I91</f>
        <v>0</v>
      </c>
      <c r="J90" s="292">
        <f t="shared" si="5"/>
        <v>0</v>
      </c>
      <c r="K90" s="272">
        <f t="shared" si="5"/>
        <v>0</v>
      </c>
      <c r="L90" s="272">
        <f t="shared" si="5"/>
        <v>0</v>
      </c>
    </row>
    <row r="91" spans="1:12" hidden="1" collapsed="1">
      <c r="A91" s="260">
        <v>2</v>
      </c>
      <c r="B91" s="261">
        <v>5</v>
      </c>
      <c r="C91" s="260">
        <v>1</v>
      </c>
      <c r="D91" s="261">
        <v>1</v>
      </c>
      <c r="E91" s="261"/>
      <c r="F91" s="295"/>
      <c r="G91" s="262" t="s">
        <v>281</v>
      </c>
      <c r="H91" s="248">
        <v>62</v>
      </c>
      <c r="I91" s="249">
        <f t="shared" si="5"/>
        <v>0</v>
      </c>
      <c r="J91" s="291">
        <f t="shared" si="5"/>
        <v>0</v>
      </c>
      <c r="K91" s="250">
        <f t="shared" si="5"/>
        <v>0</v>
      </c>
      <c r="L91" s="250">
        <f t="shared" si="5"/>
        <v>0</v>
      </c>
    </row>
    <row r="92" spans="1:12" hidden="1" collapsed="1">
      <c r="A92" s="260">
        <v>2</v>
      </c>
      <c r="B92" s="261">
        <v>5</v>
      </c>
      <c r="C92" s="260">
        <v>1</v>
      </c>
      <c r="D92" s="261">
        <v>1</v>
      </c>
      <c r="E92" s="261">
        <v>1</v>
      </c>
      <c r="F92" s="295"/>
      <c r="G92" s="262" t="s">
        <v>281</v>
      </c>
      <c r="H92" s="248">
        <v>63</v>
      </c>
      <c r="I92" s="249">
        <f>SUM(I93:I94)</f>
        <v>0</v>
      </c>
      <c r="J92" s="291">
        <f>SUM(J93:J94)</f>
        <v>0</v>
      </c>
      <c r="K92" s="250">
        <f>SUM(K93:K94)</f>
        <v>0</v>
      </c>
      <c r="L92" s="250">
        <f>SUM(L93:L94)</f>
        <v>0</v>
      </c>
    </row>
    <row r="93" spans="1:12" ht="25.5" hidden="1" customHeight="1" collapsed="1">
      <c r="A93" s="260">
        <v>2</v>
      </c>
      <c r="B93" s="261">
        <v>5</v>
      </c>
      <c r="C93" s="260">
        <v>1</v>
      </c>
      <c r="D93" s="261">
        <v>1</v>
      </c>
      <c r="E93" s="261">
        <v>1</v>
      </c>
      <c r="F93" s="295">
        <v>1</v>
      </c>
      <c r="G93" s="262" t="s">
        <v>282</v>
      </c>
      <c r="H93" s="248">
        <v>64</v>
      </c>
      <c r="I93" s="268">
        <v>0</v>
      </c>
      <c r="J93" s="268">
        <v>0</v>
      </c>
      <c r="K93" s="268">
        <v>0</v>
      </c>
      <c r="L93" s="268">
        <v>0</v>
      </c>
    </row>
    <row r="94" spans="1:12" ht="15.75" hidden="1" customHeight="1" collapsed="1">
      <c r="A94" s="260">
        <v>2</v>
      </c>
      <c r="B94" s="261">
        <v>5</v>
      </c>
      <c r="C94" s="260">
        <v>1</v>
      </c>
      <c r="D94" s="261">
        <v>1</v>
      </c>
      <c r="E94" s="261">
        <v>1</v>
      </c>
      <c r="F94" s="295">
        <v>2</v>
      </c>
      <c r="G94" s="262" t="s">
        <v>283</v>
      </c>
      <c r="H94" s="248">
        <v>65</v>
      </c>
      <c r="I94" s="268">
        <v>0</v>
      </c>
      <c r="J94" s="268">
        <v>0</v>
      </c>
      <c r="K94" s="268">
        <v>0</v>
      </c>
      <c r="L94" s="268">
        <v>0</v>
      </c>
    </row>
    <row r="95" spans="1:12" ht="12" hidden="1" customHeight="1" collapsed="1">
      <c r="A95" s="260">
        <v>2</v>
      </c>
      <c r="B95" s="261">
        <v>5</v>
      </c>
      <c r="C95" s="260">
        <v>2</v>
      </c>
      <c r="D95" s="261"/>
      <c r="E95" s="261"/>
      <c r="F95" s="295"/>
      <c r="G95" s="262" t="s">
        <v>284</v>
      </c>
      <c r="H95" s="248">
        <v>66</v>
      </c>
      <c r="I95" s="249">
        <f t="shared" ref="I95:L96" si="6">I96</f>
        <v>0</v>
      </c>
      <c r="J95" s="291">
        <f t="shared" si="6"/>
        <v>0</v>
      </c>
      <c r="K95" s="250">
        <f t="shared" si="6"/>
        <v>0</v>
      </c>
      <c r="L95" s="249">
        <f t="shared" si="6"/>
        <v>0</v>
      </c>
    </row>
    <row r="96" spans="1:12" ht="15.75" hidden="1" customHeight="1" collapsed="1">
      <c r="A96" s="265">
        <v>2</v>
      </c>
      <c r="B96" s="260">
        <v>5</v>
      </c>
      <c r="C96" s="261">
        <v>2</v>
      </c>
      <c r="D96" s="262">
        <v>1</v>
      </c>
      <c r="E96" s="260"/>
      <c r="F96" s="295"/>
      <c r="G96" s="262" t="s">
        <v>284</v>
      </c>
      <c r="H96" s="248">
        <v>67</v>
      </c>
      <c r="I96" s="249">
        <f t="shared" si="6"/>
        <v>0</v>
      </c>
      <c r="J96" s="291">
        <f t="shared" si="6"/>
        <v>0</v>
      </c>
      <c r="K96" s="250">
        <f t="shared" si="6"/>
        <v>0</v>
      </c>
      <c r="L96" s="249">
        <f t="shared" si="6"/>
        <v>0</v>
      </c>
    </row>
    <row r="97" spans="1:12" ht="15" hidden="1" customHeight="1" collapsed="1">
      <c r="A97" s="265">
        <v>2</v>
      </c>
      <c r="B97" s="260">
        <v>5</v>
      </c>
      <c r="C97" s="261">
        <v>2</v>
      </c>
      <c r="D97" s="262">
        <v>1</v>
      </c>
      <c r="E97" s="260">
        <v>1</v>
      </c>
      <c r="F97" s="295"/>
      <c r="G97" s="262" t="s">
        <v>284</v>
      </c>
      <c r="H97" s="248">
        <v>68</v>
      </c>
      <c r="I97" s="249">
        <f>SUM(I98:I99)</f>
        <v>0</v>
      </c>
      <c r="J97" s="291">
        <f>SUM(J98:J99)</f>
        <v>0</v>
      </c>
      <c r="K97" s="250">
        <f>SUM(K98:K99)</f>
        <v>0</v>
      </c>
      <c r="L97" s="249">
        <f>SUM(L98:L99)</f>
        <v>0</v>
      </c>
    </row>
    <row r="98" spans="1:12" ht="25.5" hidden="1" customHeight="1" collapsed="1">
      <c r="A98" s="265">
        <v>2</v>
      </c>
      <c r="B98" s="260">
        <v>5</v>
      </c>
      <c r="C98" s="261">
        <v>2</v>
      </c>
      <c r="D98" s="262">
        <v>1</v>
      </c>
      <c r="E98" s="260">
        <v>1</v>
      </c>
      <c r="F98" s="295">
        <v>1</v>
      </c>
      <c r="G98" s="262" t="s">
        <v>285</v>
      </c>
      <c r="H98" s="248">
        <v>69</v>
      </c>
      <c r="I98" s="268">
        <v>0</v>
      </c>
      <c r="J98" s="268">
        <v>0</v>
      </c>
      <c r="K98" s="268">
        <v>0</v>
      </c>
      <c r="L98" s="268">
        <v>0</v>
      </c>
    </row>
    <row r="99" spans="1:12" ht="25.5" hidden="1" customHeight="1" collapsed="1">
      <c r="A99" s="265">
        <v>2</v>
      </c>
      <c r="B99" s="260">
        <v>5</v>
      </c>
      <c r="C99" s="261">
        <v>2</v>
      </c>
      <c r="D99" s="262">
        <v>1</v>
      </c>
      <c r="E99" s="260">
        <v>1</v>
      </c>
      <c r="F99" s="295">
        <v>2</v>
      </c>
      <c r="G99" s="262" t="s">
        <v>286</v>
      </c>
      <c r="H99" s="248">
        <v>70</v>
      </c>
      <c r="I99" s="268">
        <v>0</v>
      </c>
      <c r="J99" s="268">
        <v>0</v>
      </c>
      <c r="K99" s="268">
        <v>0</v>
      </c>
      <c r="L99" s="268">
        <v>0</v>
      </c>
    </row>
    <row r="100" spans="1:12" ht="28.5" hidden="1" customHeight="1" collapsed="1">
      <c r="A100" s="265">
        <v>2</v>
      </c>
      <c r="B100" s="260">
        <v>5</v>
      </c>
      <c r="C100" s="261">
        <v>3</v>
      </c>
      <c r="D100" s="262"/>
      <c r="E100" s="260"/>
      <c r="F100" s="295"/>
      <c r="G100" s="262" t="s">
        <v>287</v>
      </c>
      <c r="H100" s="248">
        <v>71</v>
      </c>
      <c r="I100" s="249">
        <f t="shared" ref="I100:L101" si="7">I101</f>
        <v>0</v>
      </c>
      <c r="J100" s="291">
        <f t="shared" si="7"/>
        <v>0</v>
      </c>
      <c r="K100" s="250">
        <f t="shared" si="7"/>
        <v>0</v>
      </c>
      <c r="L100" s="249">
        <f t="shared" si="7"/>
        <v>0</v>
      </c>
    </row>
    <row r="101" spans="1:12" ht="27" hidden="1" customHeight="1" collapsed="1">
      <c r="A101" s="265">
        <v>2</v>
      </c>
      <c r="B101" s="260">
        <v>5</v>
      </c>
      <c r="C101" s="261">
        <v>3</v>
      </c>
      <c r="D101" s="262">
        <v>1</v>
      </c>
      <c r="E101" s="260"/>
      <c r="F101" s="295"/>
      <c r="G101" s="262" t="s">
        <v>288</v>
      </c>
      <c r="H101" s="248">
        <v>72</v>
      </c>
      <c r="I101" s="249">
        <f t="shared" si="7"/>
        <v>0</v>
      </c>
      <c r="J101" s="291">
        <f t="shared" si="7"/>
        <v>0</v>
      </c>
      <c r="K101" s="250">
        <f t="shared" si="7"/>
        <v>0</v>
      </c>
      <c r="L101" s="249">
        <f t="shared" si="7"/>
        <v>0</v>
      </c>
    </row>
    <row r="102" spans="1:12" ht="30" hidden="1" customHeight="1" collapsed="1">
      <c r="A102" s="273">
        <v>2</v>
      </c>
      <c r="B102" s="274">
        <v>5</v>
      </c>
      <c r="C102" s="275">
        <v>3</v>
      </c>
      <c r="D102" s="276">
        <v>1</v>
      </c>
      <c r="E102" s="274">
        <v>1</v>
      </c>
      <c r="F102" s="298"/>
      <c r="G102" s="276" t="s">
        <v>288</v>
      </c>
      <c r="H102" s="248">
        <v>73</v>
      </c>
      <c r="I102" s="259">
        <f>SUM(I103:I104)</f>
        <v>0</v>
      </c>
      <c r="J102" s="293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hidden="1" customHeight="1" collapsed="1">
      <c r="A103" s="265">
        <v>2</v>
      </c>
      <c r="B103" s="260">
        <v>5</v>
      </c>
      <c r="C103" s="261">
        <v>3</v>
      </c>
      <c r="D103" s="262">
        <v>1</v>
      </c>
      <c r="E103" s="260">
        <v>1</v>
      </c>
      <c r="F103" s="295">
        <v>1</v>
      </c>
      <c r="G103" s="262" t="s">
        <v>288</v>
      </c>
      <c r="H103" s="248">
        <v>74</v>
      </c>
      <c r="I103" s="268">
        <v>0</v>
      </c>
      <c r="J103" s="268">
        <v>0</v>
      </c>
      <c r="K103" s="268">
        <v>0</v>
      </c>
      <c r="L103" s="268">
        <v>0</v>
      </c>
    </row>
    <row r="104" spans="1:12" ht="26.25" hidden="1" customHeight="1" collapsed="1">
      <c r="A104" s="273">
        <v>2</v>
      </c>
      <c r="B104" s="274">
        <v>5</v>
      </c>
      <c r="C104" s="275">
        <v>3</v>
      </c>
      <c r="D104" s="276">
        <v>1</v>
      </c>
      <c r="E104" s="274">
        <v>1</v>
      </c>
      <c r="F104" s="298">
        <v>2</v>
      </c>
      <c r="G104" s="276" t="s">
        <v>289</v>
      </c>
      <c r="H104" s="248">
        <v>75</v>
      </c>
      <c r="I104" s="268">
        <v>0</v>
      </c>
      <c r="J104" s="268">
        <v>0</v>
      </c>
      <c r="K104" s="268">
        <v>0</v>
      </c>
      <c r="L104" s="268">
        <v>0</v>
      </c>
    </row>
    <row r="105" spans="1:12" ht="27.75" hidden="1" customHeight="1" collapsed="1">
      <c r="A105" s="273">
        <v>2</v>
      </c>
      <c r="B105" s="274">
        <v>5</v>
      </c>
      <c r="C105" s="275">
        <v>3</v>
      </c>
      <c r="D105" s="276">
        <v>2</v>
      </c>
      <c r="E105" s="274"/>
      <c r="F105" s="298"/>
      <c r="G105" s="276" t="s">
        <v>290</v>
      </c>
      <c r="H105" s="248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hidden="1" customHeight="1" collapsed="1">
      <c r="A106" s="273">
        <v>2</v>
      </c>
      <c r="B106" s="274">
        <v>5</v>
      </c>
      <c r="C106" s="275">
        <v>3</v>
      </c>
      <c r="D106" s="276">
        <v>2</v>
      </c>
      <c r="E106" s="274">
        <v>1</v>
      </c>
      <c r="F106" s="298"/>
      <c r="G106" s="276" t="s">
        <v>290</v>
      </c>
      <c r="H106" s="248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hidden="1" customHeight="1" collapsed="1">
      <c r="A107" s="273">
        <v>2</v>
      </c>
      <c r="B107" s="274">
        <v>5</v>
      </c>
      <c r="C107" s="275">
        <v>3</v>
      </c>
      <c r="D107" s="276">
        <v>2</v>
      </c>
      <c r="E107" s="274">
        <v>1</v>
      </c>
      <c r="F107" s="298">
        <v>1</v>
      </c>
      <c r="G107" s="276" t="s">
        <v>290</v>
      </c>
      <c r="H107" s="248">
        <v>78</v>
      </c>
      <c r="I107" s="268">
        <v>0</v>
      </c>
      <c r="J107" s="268">
        <v>0</v>
      </c>
      <c r="K107" s="268">
        <v>0</v>
      </c>
      <c r="L107" s="268">
        <v>0</v>
      </c>
    </row>
    <row r="108" spans="1:12" ht="18" hidden="1" customHeight="1" collapsed="1">
      <c r="A108" s="273">
        <v>2</v>
      </c>
      <c r="B108" s="274">
        <v>5</v>
      </c>
      <c r="C108" s="275">
        <v>3</v>
      </c>
      <c r="D108" s="276">
        <v>2</v>
      </c>
      <c r="E108" s="274">
        <v>1</v>
      </c>
      <c r="F108" s="298">
        <v>2</v>
      </c>
      <c r="G108" s="276" t="s">
        <v>291</v>
      </c>
      <c r="H108" s="248">
        <v>79</v>
      </c>
      <c r="I108" s="268">
        <v>0</v>
      </c>
      <c r="J108" s="268">
        <v>0</v>
      </c>
      <c r="K108" s="268">
        <v>0</v>
      </c>
      <c r="L108" s="268">
        <v>0</v>
      </c>
    </row>
    <row r="109" spans="1:12" ht="16.5" hidden="1" customHeight="1" collapsed="1">
      <c r="A109" s="294">
        <v>2</v>
      </c>
      <c r="B109" s="244">
        <v>6</v>
      </c>
      <c r="C109" s="245"/>
      <c r="D109" s="246"/>
      <c r="E109" s="244"/>
      <c r="F109" s="296"/>
      <c r="G109" s="299" t="s">
        <v>292</v>
      </c>
      <c r="H109" s="248">
        <v>80</v>
      </c>
      <c r="I109" s="249">
        <f>SUM(I110+I115+I119+I123+I127)</f>
        <v>0</v>
      </c>
      <c r="J109" s="291">
        <f>SUM(J110+J115+J119+J123+J127)</f>
        <v>0</v>
      </c>
      <c r="K109" s="250">
        <f>SUM(K110+K115+K119+K123+K127)</f>
        <v>0</v>
      </c>
      <c r="L109" s="249">
        <f>SUM(L110+L115+L119+L123+L127)</f>
        <v>0</v>
      </c>
    </row>
    <row r="110" spans="1:12" ht="14.25" hidden="1" customHeight="1" collapsed="1">
      <c r="A110" s="273">
        <v>2</v>
      </c>
      <c r="B110" s="274">
        <v>6</v>
      </c>
      <c r="C110" s="275">
        <v>1</v>
      </c>
      <c r="D110" s="276"/>
      <c r="E110" s="274"/>
      <c r="F110" s="298"/>
      <c r="G110" s="276" t="s">
        <v>293</v>
      </c>
      <c r="H110" s="248">
        <v>81</v>
      </c>
      <c r="I110" s="259">
        <f t="shared" ref="I110:L111" si="8">I111</f>
        <v>0</v>
      </c>
      <c r="J110" s="293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hidden="1" customHeight="1" collapsed="1">
      <c r="A111" s="265">
        <v>2</v>
      </c>
      <c r="B111" s="260">
        <v>6</v>
      </c>
      <c r="C111" s="261">
        <v>1</v>
      </c>
      <c r="D111" s="262">
        <v>1</v>
      </c>
      <c r="E111" s="260"/>
      <c r="F111" s="295"/>
      <c r="G111" s="262" t="s">
        <v>293</v>
      </c>
      <c r="H111" s="248">
        <v>82</v>
      </c>
      <c r="I111" s="249">
        <f t="shared" si="8"/>
        <v>0</v>
      </c>
      <c r="J111" s="291">
        <f t="shared" si="8"/>
        <v>0</v>
      </c>
      <c r="K111" s="250">
        <f t="shared" si="8"/>
        <v>0</v>
      </c>
      <c r="L111" s="249">
        <f t="shared" si="8"/>
        <v>0</v>
      </c>
    </row>
    <row r="112" spans="1:12" hidden="1" collapsed="1">
      <c r="A112" s="265">
        <v>2</v>
      </c>
      <c r="B112" s="260">
        <v>6</v>
      </c>
      <c r="C112" s="261">
        <v>1</v>
      </c>
      <c r="D112" s="262">
        <v>1</v>
      </c>
      <c r="E112" s="260">
        <v>1</v>
      </c>
      <c r="F112" s="295"/>
      <c r="G112" s="262" t="s">
        <v>293</v>
      </c>
      <c r="H112" s="248">
        <v>83</v>
      </c>
      <c r="I112" s="249">
        <f>SUM(I113:I114)</f>
        <v>0</v>
      </c>
      <c r="J112" s="291">
        <f>SUM(J113:J114)</f>
        <v>0</v>
      </c>
      <c r="K112" s="250">
        <f>SUM(K113:K114)</f>
        <v>0</v>
      </c>
      <c r="L112" s="249">
        <f>SUM(L113:L114)</f>
        <v>0</v>
      </c>
    </row>
    <row r="113" spans="1:12" ht="13.5" hidden="1" customHeight="1" collapsed="1">
      <c r="A113" s="265">
        <v>2</v>
      </c>
      <c r="B113" s="260">
        <v>6</v>
      </c>
      <c r="C113" s="261">
        <v>1</v>
      </c>
      <c r="D113" s="262">
        <v>1</v>
      </c>
      <c r="E113" s="260">
        <v>1</v>
      </c>
      <c r="F113" s="295">
        <v>1</v>
      </c>
      <c r="G113" s="262" t="s">
        <v>294</v>
      </c>
      <c r="H113" s="248">
        <v>84</v>
      </c>
      <c r="I113" s="268">
        <v>0</v>
      </c>
      <c r="J113" s="268">
        <v>0</v>
      </c>
      <c r="K113" s="268">
        <v>0</v>
      </c>
      <c r="L113" s="268">
        <v>0</v>
      </c>
    </row>
    <row r="114" spans="1:12" hidden="1" collapsed="1">
      <c r="A114" s="281">
        <v>2</v>
      </c>
      <c r="B114" s="255">
        <v>6</v>
      </c>
      <c r="C114" s="253">
        <v>1</v>
      </c>
      <c r="D114" s="254">
        <v>1</v>
      </c>
      <c r="E114" s="255">
        <v>1</v>
      </c>
      <c r="F114" s="297">
        <v>2</v>
      </c>
      <c r="G114" s="254" t="s">
        <v>295</v>
      </c>
      <c r="H114" s="248">
        <v>85</v>
      </c>
      <c r="I114" s="266">
        <v>0</v>
      </c>
      <c r="J114" s="266">
        <v>0</v>
      </c>
      <c r="K114" s="266">
        <v>0</v>
      </c>
      <c r="L114" s="266">
        <v>0</v>
      </c>
    </row>
    <row r="115" spans="1:12" ht="25.5" hidden="1" customHeight="1" collapsed="1">
      <c r="A115" s="265">
        <v>2</v>
      </c>
      <c r="B115" s="260">
        <v>6</v>
      </c>
      <c r="C115" s="261">
        <v>2</v>
      </c>
      <c r="D115" s="262"/>
      <c r="E115" s="260"/>
      <c r="F115" s="295"/>
      <c r="G115" s="262" t="s">
        <v>296</v>
      </c>
      <c r="H115" s="248">
        <v>86</v>
      </c>
      <c r="I115" s="249">
        <f t="shared" ref="I115:L117" si="9">I116</f>
        <v>0</v>
      </c>
      <c r="J115" s="291">
        <f t="shared" si="9"/>
        <v>0</v>
      </c>
      <c r="K115" s="250">
        <f t="shared" si="9"/>
        <v>0</v>
      </c>
      <c r="L115" s="249">
        <f t="shared" si="9"/>
        <v>0</v>
      </c>
    </row>
    <row r="116" spans="1:12" ht="14.25" hidden="1" customHeight="1" collapsed="1">
      <c r="A116" s="265">
        <v>2</v>
      </c>
      <c r="B116" s="260">
        <v>6</v>
      </c>
      <c r="C116" s="261">
        <v>2</v>
      </c>
      <c r="D116" s="262">
        <v>1</v>
      </c>
      <c r="E116" s="260"/>
      <c r="F116" s="295"/>
      <c r="G116" s="262" t="s">
        <v>296</v>
      </c>
      <c r="H116" s="248">
        <v>87</v>
      </c>
      <c r="I116" s="249">
        <f t="shared" si="9"/>
        <v>0</v>
      </c>
      <c r="J116" s="291">
        <f t="shared" si="9"/>
        <v>0</v>
      </c>
      <c r="K116" s="250">
        <f t="shared" si="9"/>
        <v>0</v>
      </c>
      <c r="L116" s="249">
        <f t="shared" si="9"/>
        <v>0</v>
      </c>
    </row>
    <row r="117" spans="1:12" ht="14.25" hidden="1" customHeight="1" collapsed="1">
      <c r="A117" s="265">
        <v>2</v>
      </c>
      <c r="B117" s="260">
        <v>6</v>
      </c>
      <c r="C117" s="261">
        <v>2</v>
      </c>
      <c r="D117" s="262">
        <v>1</v>
      </c>
      <c r="E117" s="260">
        <v>1</v>
      </c>
      <c r="F117" s="295"/>
      <c r="G117" s="262" t="s">
        <v>296</v>
      </c>
      <c r="H117" s="248">
        <v>88</v>
      </c>
      <c r="I117" s="300">
        <f t="shared" si="9"/>
        <v>0</v>
      </c>
      <c r="J117" s="301">
        <f t="shared" si="9"/>
        <v>0</v>
      </c>
      <c r="K117" s="302">
        <f t="shared" si="9"/>
        <v>0</v>
      </c>
      <c r="L117" s="300">
        <f t="shared" si="9"/>
        <v>0</v>
      </c>
    </row>
    <row r="118" spans="1:12" ht="25.5" hidden="1" customHeight="1" collapsed="1">
      <c r="A118" s="265">
        <v>2</v>
      </c>
      <c r="B118" s="260">
        <v>6</v>
      </c>
      <c r="C118" s="261">
        <v>2</v>
      </c>
      <c r="D118" s="262">
        <v>1</v>
      </c>
      <c r="E118" s="260">
        <v>1</v>
      </c>
      <c r="F118" s="295">
        <v>1</v>
      </c>
      <c r="G118" s="262" t="s">
        <v>296</v>
      </c>
      <c r="H118" s="248">
        <v>89</v>
      </c>
      <c r="I118" s="268">
        <v>0</v>
      </c>
      <c r="J118" s="268">
        <v>0</v>
      </c>
      <c r="K118" s="268">
        <v>0</v>
      </c>
      <c r="L118" s="268">
        <v>0</v>
      </c>
    </row>
    <row r="119" spans="1:12" ht="26.25" hidden="1" customHeight="1" collapsed="1">
      <c r="A119" s="281">
        <v>2</v>
      </c>
      <c r="B119" s="255">
        <v>6</v>
      </c>
      <c r="C119" s="253">
        <v>3</v>
      </c>
      <c r="D119" s="254"/>
      <c r="E119" s="255"/>
      <c r="F119" s="297"/>
      <c r="G119" s="254" t="s">
        <v>297</v>
      </c>
      <c r="H119" s="248">
        <v>90</v>
      </c>
      <c r="I119" s="271">
        <f t="shared" ref="I119:L121" si="10">I120</f>
        <v>0</v>
      </c>
      <c r="J119" s="292">
        <f t="shared" si="10"/>
        <v>0</v>
      </c>
      <c r="K119" s="272">
        <f t="shared" si="10"/>
        <v>0</v>
      </c>
      <c r="L119" s="271">
        <f t="shared" si="10"/>
        <v>0</v>
      </c>
    </row>
    <row r="120" spans="1:12" ht="25.5" hidden="1" customHeight="1" collapsed="1">
      <c r="A120" s="265">
        <v>2</v>
      </c>
      <c r="B120" s="260">
        <v>6</v>
      </c>
      <c r="C120" s="261">
        <v>3</v>
      </c>
      <c r="D120" s="262">
        <v>1</v>
      </c>
      <c r="E120" s="260"/>
      <c r="F120" s="295"/>
      <c r="G120" s="262" t="s">
        <v>297</v>
      </c>
      <c r="H120" s="248">
        <v>91</v>
      </c>
      <c r="I120" s="249">
        <f t="shared" si="10"/>
        <v>0</v>
      </c>
      <c r="J120" s="291">
        <f t="shared" si="10"/>
        <v>0</v>
      </c>
      <c r="K120" s="250">
        <f t="shared" si="10"/>
        <v>0</v>
      </c>
      <c r="L120" s="249">
        <f t="shared" si="10"/>
        <v>0</v>
      </c>
    </row>
    <row r="121" spans="1:12" ht="26.25" hidden="1" customHeight="1" collapsed="1">
      <c r="A121" s="265">
        <v>2</v>
      </c>
      <c r="B121" s="260">
        <v>6</v>
      </c>
      <c r="C121" s="261">
        <v>3</v>
      </c>
      <c r="D121" s="262">
        <v>1</v>
      </c>
      <c r="E121" s="260">
        <v>1</v>
      </c>
      <c r="F121" s="295"/>
      <c r="G121" s="262" t="s">
        <v>297</v>
      </c>
      <c r="H121" s="248">
        <v>92</v>
      </c>
      <c r="I121" s="249">
        <f t="shared" si="10"/>
        <v>0</v>
      </c>
      <c r="J121" s="291">
        <f t="shared" si="10"/>
        <v>0</v>
      </c>
      <c r="K121" s="250">
        <f t="shared" si="10"/>
        <v>0</v>
      </c>
      <c r="L121" s="249">
        <f t="shared" si="10"/>
        <v>0</v>
      </c>
    </row>
    <row r="122" spans="1:12" ht="27" hidden="1" customHeight="1" collapsed="1">
      <c r="A122" s="265">
        <v>2</v>
      </c>
      <c r="B122" s="260">
        <v>6</v>
      </c>
      <c r="C122" s="261">
        <v>3</v>
      </c>
      <c r="D122" s="262">
        <v>1</v>
      </c>
      <c r="E122" s="260">
        <v>1</v>
      </c>
      <c r="F122" s="295">
        <v>1</v>
      </c>
      <c r="G122" s="262" t="s">
        <v>297</v>
      </c>
      <c r="H122" s="248">
        <v>93</v>
      </c>
      <c r="I122" s="268">
        <v>0</v>
      </c>
      <c r="J122" s="268">
        <v>0</v>
      </c>
      <c r="K122" s="268">
        <v>0</v>
      </c>
      <c r="L122" s="268">
        <v>0</v>
      </c>
    </row>
    <row r="123" spans="1:12" ht="25.5" hidden="1" customHeight="1" collapsed="1">
      <c r="A123" s="281">
        <v>2</v>
      </c>
      <c r="B123" s="255">
        <v>6</v>
      </c>
      <c r="C123" s="253">
        <v>4</v>
      </c>
      <c r="D123" s="254"/>
      <c r="E123" s="255"/>
      <c r="F123" s="297"/>
      <c r="G123" s="254" t="s">
        <v>298</v>
      </c>
      <c r="H123" s="248">
        <v>94</v>
      </c>
      <c r="I123" s="271">
        <f t="shared" ref="I123:L125" si="11">I124</f>
        <v>0</v>
      </c>
      <c r="J123" s="292">
        <f t="shared" si="11"/>
        <v>0</v>
      </c>
      <c r="K123" s="272">
        <f t="shared" si="11"/>
        <v>0</v>
      </c>
      <c r="L123" s="271">
        <f t="shared" si="11"/>
        <v>0</v>
      </c>
    </row>
    <row r="124" spans="1:12" ht="27" hidden="1" customHeight="1" collapsed="1">
      <c r="A124" s="265">
        <v>2</v>
      </c>
      <c r="B124" s="260">
        <v>6</v>
      </c>
      <c r="C124" s="261">
        <v>4</v>
      </c>
      <c r="D124" s="262">
        <v>1</v>
      </c>
      <c r="E124" s="260"/>
      <c r="F124" s="295"/>
      <c r="G124" s="262" t="s">
        <v>298</v>
      </c>
      <c r="H124" s="248">
        <v>95</v>
      </c>
      <c r="I124" s="249">
        <f t="shared" si="11"/>
        <v>0</v>
      </c>
      <c r="J124" s="291">
        <f t="shared" si="11"/>
        <v>0</v>
      </c>
      <c r="K124" s="250">
        <f t="shared" si="11"/>
        <v>0</v>
      </c>
      <c r="L124" s="249">
        <f t="shared" si="11"/>
        <v>0</v>
      </c>
    </row>
    <row r="125" spans="1:12" ht="27" hidden="1" customHeight="1" collapsed="1">
      <c r="A125" s="265">
        <v>2</v>
      </c>
      <c r="B125" s="260">
        <v>6</v>
      </c>
      <c r="C125" s="261">
        <v>4</v>
      </c>
      <c r="D125" s="262">
        <v>1</v>
      </c>
      <c r="E125" s="260">
        <v>1</v>
      </c>
      <c r="F125" s="295"/>
      <c r="G125" s="262" t="s">
        <v>298</v>
      </c>
      <c r="H125" s="248">
        <v>96</v>
      </c>
      <c r="I125" s="249">
        <f t="shared" si="11"/>
        <v>0</v>
      </c>
      <c r="J125" s="291">
        <f t="shared" si="11"/>
        <v>0</v>
      </c>
      <c r="K125" s="250">
        <f t="shared" si="11"/>
        <v>0</v>
      </c>
      <c r="L125" s="249">
        <f t="shared" si="11"/>
        <v>0</v>
      </c>
    </row>
    <row r="126" spans="1:12" ht="27.75" hidden="1" customHeight="1" collapsed="1">
      <c r="A126" s="265">
        <v>2</v>
      </c>
      <c r="B126" s="260">
        <v>6</v>
      </c>
      <c r="C126" s="261">
        <v>4</v>
      </c>
      <c r="D126" s="262">
        <v>1</v>
      </c>
      <c r="E126" s="260">
        <v>1</v>
      </c>
      <c r="F126" s="295">
        <v>1</v>
      </c>
      <c r="G126" s="262" t="s">
        <v>298</v>
      </c>
      <c r="H126" s="248">
        <v>97</v>
      </c>
      <c r="I126" s="268">
        <v>0</v>
      </c>
      <c r="J126" s="268">
        <v>0</v>
      </c>
      <c r="K126" s="268">
        <v>0</v>
      </c>
      <c r="L126" s="268">
        <v>0</v>
      </c>
    </row>
    <row r="127" spans="1:12" ht="27" hidden="1" customHeight="1" collapsed="1">
      <c r="A127" s="273">
        <v>2</v>
      </c>
      <c r="B127" s="282">
        <v>6</v>
      </c>
      <c r="C127" s="283">
        <v>5</v>
      </c>
      <c r="D127" s="285"/>
      <c r="E127" s="282"/>
      <c r="F127" s="303"/>
      <c r="G127" s="285" t="s">
        <v>299</v>
      </c>
      <c r="H127" s="248">
        <v>98</v>
      </c>
      <c r="I127" s="278">
        <f t="shared" ref="I127:L129" si="12">I128</f>
        <v>0</v>
      </c>
      <c r="J127" s="304">
        <f t="shared" si="12"/>
        <v>0</v>
      </c>
      <c r="K127" s="279">
        <f t="shared" si="12"/>
        <v>0</v>
      </c>
      <c r="L127" s="278">
        <f t="shared" si="12"/>
        <v>0</v>
      </c>
    </row>
    <row r="128" spans="1:12" ht="29.25" hidden="1" customHeight="1" collapsed="1">
      <c r="A128" s="265">
        <v>2</v>
      </c>
      <c r="B128" s="260">
        <v>6</v>
      </c>
      <c r="C128" s="261">
        <v>5</v>
      </c>
      <c r="D128" s="262">
        <v>1</v>
      </c>
      <c r="E128" s="260"/>
      <c r="F128" s="295"/>
      <c r="G128" s="285" t="s">
        <v>300</v>
      </c>
      <c r="H128" s="248">
        <v>99</v>
      </c>
      <c r="I128" s="249">
        <f t="shared" si="12"/>
        <v>0</v>
      </c>
      <c r="J128" s="291">
        <f t="shared" si="12"/>
        <v>0</v>
      </c>
      <c r="K128" s="250">
        <f t="shared" si="12"/>
        <v>0</v>
      </c>
      <c r="L128" s="249">
        <f t="shared" si="12"/>
        <v>0</v>
      </c>
    </row>
    <row r="129" spans="1:12" ht="25.5" hidden="1" customHeight="1" collapsed="1">
      <c r="A129" s="265">
        <v>2</v>
      </c>
      <c r="B129" s="260">
        <v>6</v>
      </c>
      <c r="C129" s="261">
        <v>5</v>
      </c>
      <c r="D129" s="262">
        <v>1</v>
      </c>
      <c r="E129" s="260">
        <v>1</v>
      </c>
      <c r="F129" s="295"/>
      <c r="G129" s="285" t="s">
        <v>299</v>
      </c>
      <c r="H129" s="248">
        <v>100</v>
      </c>
      <c r="I129" s="249">
        <f t="shared" si="12"/>
        <v>0</v>
      </c>
      <c r="J129" s="291">
        <f t="shared" si="12"/>
        <v>0</v>
      </c>
      <c r="K129" s="250">
        <f t="shared" si="12"/>
        <v>0</v>
      </c>
      <c r="L129" s="249">
        <f t="shared" si="12"/>
        <v>0</v>
      </c>
    </row>
    <row r="130" spans="1:12" ht="27.75" hidden="1" customHeight="1" collapsed="1">
      <c r="A130" s="260">
        <v>2</v>
      </c>
      <c r="B130" s="261">
        <v>6</v>
      </c>
      <c r="C130" s="260">
        <v>5</v>
      </c>
      <c r="D130" s="260">
        <v>1</v>
      </c>
      <c r="E130" s="262">
        <v>1</v>
      </c>
      <c r="F130" s="295">
        <v>1</v>
      </c>
      <c r="G130" s="285" t="s">
        <v>301</v>
      </c>
      <c r="H130" s="248">
        <v>101</v>
      </c>
      <c r="I130" s="268">
        <v>0</v>
      </c>
      <c r="J130" s="268">
        <v>0</v>
      </c>
      <c r="K130" s="268">
        <v>0</v>
      </c>
      <c r="L130" s="268">
        <v>0</v>
      </c>
    </row>
    <row r="131" spans="1:12" ht="14.25" hidden="1" customHeight="1" collapsed="1">
      <c r="A131" s="294">
        <v>2</v>
      </c>
      <c r="B131" s="244">
        <v>7</v>
      </c>
      <c r="C131" s="244"/>
      <c r="D131" s="245"/>
      <c r="E131" s="245"/>
      <c r="F131" s="247"/>
      <c r="G131" s="246" t="s">
        <v>302</v>
      </c>
      <c r="H131" s="248">
        <v>102</v>
      </c>
      <c r="I131" s="250">
        <f>SUM(I132+I137+I145)</f>
        <v>0</v>
      </c>
      <c r="J131" s="291">
        <f>SUM(J132+J137+J145)</f>
        <v>0</v>
      </c>
      <c r="K131" s="250">
        <f>SUM(K132+K137+K145)</f>
        <v>0</v>
      </c>
      <c r="L131" s="249">
        <f>SUM(L132+L137+L145)</f>
        <v>0</v>
      </c>
    </row>
    <row r="132" spans="1:12" hidden="1" collapsed="1">
      <c r="A132" s="265">
        <v>2</v>
      </c>
      <c r="B132" s="260">
        <v>7</v>
      </c>
      <c r="C132" s="260">
        <v>1</v>
      </c>
      <c r="D132" s="261"/>
      <c r="E132" s="261"/>
      <c r="F132" s="263"/>
      <c r="G132" s="262" t="s">
        <v>303</v>
      </c>
      <c r="H132" s="248">
        <v>103</v>
      </c>
      <c r="I132" s="250">
        <f t="shared" ref="I132:L133" si="13">I133</f>
        <v>0</v>
      </c>
      <c r="J132" s="291">
        <f t="shared" si="13"/>
        <v>0</v>
      </c>
      <c r="K132" s="250">
        <f t="shared" si="13"/>
        <v>0</v>
      </c>
      <c r="L132" s="249">
        <f t="shared" si="13"/>
        <v>0</v>
      </c>
    </row>
    <row r="133" spans="1:12" ht="14.25" hidden="1" customHeight="1" collapsed="1">
      <c r="A133" s="265">
        <v>2</v>
      </c>
      <c r="B133" s="260">
        <v>7</v>
      </c>
      <c r="C133" s="260">
        <v>1</v>
      </c>
      <c r="D133" s="261">
        <v>1</v>
      </c>
      <c r="E133" s="261"/>
      <c r="F133" s="263"/>
      <c r="G133" s="262" t="s">
        <v>303</v>
      </c>
      <c r="H133" s="248">
        <v>104</v>
      </c>
      <c r="I133" s="250">
        <f t="shared" si="13"/>
        <v>0</v>
      </c>
      <c r="J133" s="291">
        <f t="shared" si="13"/>
        <v>0</v>
      </c>
      <c r="K133" s="250">
        <f t="shared" si="13"/>
        <v>0</v>
      </c>
      <c r="L133" s="249">
        <f t="shared" si="13"/>
        <v>0</v>
      </c>
    </row>
    <row r="134" spans="1:12" ht="15.75" hidden="1" customHeight="1" collapsed="1">
      <c r="A134" s="265">
        <v>2</v>
      </c>
      <c r="B134" s="260">
        <v>7</v>
      </c>
      <c r="C134" s="260">
        <v>1</v>
      </c>
      <c r="D134" s="261">
        <v>1</v>
      </c>
      <c r="E134" s="261">
        <v>1</v>
      </c>
      <c r="F134" s="263"/>
      <c r="G134" s="262" t="s">
        <v>303</v>
      </c>
      <c r="H134" s="248">
        <v>105</v>
      </c>
      <c r="I134" s="250">
        <f>SUM(I135:I136)</f>
        <v>0</v>
      </c>
      <c r="J134" s="291">
        <f>SUM(J135:J136)</f>
        <v>0</v>
      </c>
      <c r="K134" s="250">
        <f>SUM(K135:K136)</f>
        <v>0</v>
      </c>
      <c r="L134" s="249">
        <f>SUM(L135:L136)</f>
        <v>0</v>
      </c>
    </row>
    <row r="135" spans="1:12" ht="14.25" hidden="1" customHeight="1" collapsed="1">
      <c r="A135" s="281">
        <v>2</v>
      </c>
      <c r="B135" s="255">
        <v>7</v>
      </c>
      <c r="C135" s="281">
        <v>1</v>
      </c>
      <c r="D135" s="260">
        <v>1</v>
      </c>
      <c r="E135" s="253">
        <v>1</v>
      </c>
      <c r="F135" s="256">
        <v>1</v>
      </c>
      <c r="G135" s="254" t="s">
        <v>304</v>
      </c>
      <c r="H135" s="248">
        <v>106</v>
      </c>
      <c r="I135" s="305">
        <v>0</v>
      </c>
      <c r="J135" s="305">
        <v>0</v>
      </c>
      <c r="K135" s="305">
        <v>0</v>
      </c>
      <c r="L135" s="305">
        <v>0</v>
      </c>
    </row>
    <row r="136" spans="1:12" ht="14.25" hidden="1" customHeight="1" collapsed="1">
      <c r="A136" s="260">
        <v>2</v>
      </c>
      <c r="B136" s="260">
        <v>7</v>
      </c>
      <c r="C136" s="265">
        <v>1</v>
      </c>
      <c r="D136" s="260">
        <v>1</v>
      </c>
      <c r="E136" s="261">
        <v>1</v>
      </c>
      <c r="F136" s="263">
        <v>2</v>
      </c>
      <c r="G136" s="262" t="s">
        <v>305</v>
      </c>
      <c r="H136" s="248">
        <v>107</v>
      </c>
      <c r="I136" s="267">
        <v>0</v>
      </c>
      <c r="J136" s="267">
        <v>0</v>
      </c>
      <c r="K136" s="267">
        <v>0</v>
      </c>
      <c r="L136" s="267">
        <v>0</v>
      </c>
    </row>
    <row r="137" spans="1:12" ht="25.5" hidden="1" customHeight="1" collapsed="1">
      <c r="A137" s="273">
        <v>2</v>
      </c>
      <c r="B137" s="274">
        <v>7</v>
      </c>
      <c r="C137" s="273">
        <v>2</v>
      </c>
      <c r="D137" s="274"/>
      <c r="E137" s="275"/>
      <c r="F137" s="277"/>
      <c r="G137" s="276" t="s">
        <v>306</v>
      </c>
      <c r="H137" s="248">
        <v>108</v>
      </c>
      <c r="I137" s="258">
        <f t="shared" ref="I137:L138" si="14">I138</f>
        <v>0</v>
      </c>
      <c r="J137" s="293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hidden="1" customHeight="1" collapsed="1">
      <c r="A138" s="265">
        <v>2</v>
      </c>
      <c r="B138" s="260">
        <v>7</v>
      </c>
      <c r="C138" s="265">
        <v>2</v>
      </c>
      <c r="D138" s="260">
        <v>1</v>
      </c>
      <c r="E138" s="261"/>
      <c r="F138" s="263"/>
      <c r="G138" s="262" t="s">
        <v>307</v>
      </c>
      <c r="H138" s="248">
        <v>109</v>
      </c>
      <c r="I138" s="250">
        <f t="shared" si="14"/>
        <v>0</v>
      </c>
      <c r="J138" s="291">
        <f t="shared" si="14"/>
        <v>0</v>
      </c>
      <c r="K138" s="250">
        <f t="shared" si="14"/>
        <v>0</v>
      </c>
      <c r="L138" s="249">
        <f t="shared" si="14"/>
        <v>0</v>
      </c>
    </row>
    <row r="139" spans="1:12" ht="25.5" hidden="1" customHeight="1" collapsed="1">
      <c r="A139" s="265">
        <v>2</v>
      </c>
      <c r="B139" s="260">
        <v>7</v>
      </c>
      <c r="C139" s="265">
        <v>2</v>
      </c>
      <c r="D139" s="260">
        <v>1</v>
      </c>
      <c r="E139" s="261">
        <v>1</v>
      </c>
      <c r="F139" s="263"/>
      <c r="G139" s="262" t="s">
        <v>307</v>
      </c>
      <c r="H139" s="248">
        <v>110</v>
      </c>
      <c r="I139" s="250">
        <f>SUM(I140:I141)</f>
        <v>0</v>
      </c>
      <c r="J139" s="291">
        <f>SUM(J140:J141)</f>
        <v>0</v>
      </c>
      <c r="K139" s="250">
        <f>SUM(K140:K141)</f>
        <v>0</v>
      </c>
      <c r="L139" s="249">
        <f>SUM(L140:L141)</f>
        <v>0</v>
      </c>
    </row>
    <row r="140" spans="1:12" ht="12" hidden="1" customHeight="1" collapsed="1">
      <c r="A140" s="265">
        <v>2</v>
      </c>
      <c r="B140" s="260">
        <v>7</v>
      </c>
      <c r="C140" s="265">
        <v>2</v>
      </c>
      <c r="D140" s="260">
        <v>1</v>
      </c>
      <c r="E140" s="261">
        <v>1</v>
      </c>
      <c r="F140" s="263">
        <v>1</v>
      </c>
      <c r="G140" s="262" t="s">
        <v>308</v>
      </c>
      <c r="H140" s="248">
        <v>111</v>
      </c>
      <c r="I140" s="267">
        <v>0</v>
      </c>
      <c r="J140" s="267">
        <v>0</v>
      </c>
      <c r="K140" s="267">
        <v>0</v>
      </c>
      <c r="L140" s="267">
        <v>0</v>
      </c>
    </row>
    <row r="141" spans="1:12" ht="15" hidden="1" customHeight="1" collapsed="1">
      <c r="A141" s="265">
        <v>2</v>
      </c>
      <c r="B141" s="260">
        <v>7</v>
      </c>
      <c r="C141" s="265">
        <v>2</v>
      </c>
      <c r="D141" s="260">
        <v>1</v>
      </c>
      <c r="E141" s="261">
        <v>1</v>
      </c>
      <c r="F141" s="263">
        <v>2</v>
      </c>
      <c r="G141" s="262" t="s">
        <v>309</v>
      </c>
      <c r="H141" s="248">
        <v>112</v>
      </c>
      <c r="I141" s="267">
        <v>0</v>
      </c>
      <c r="J141" s="267">
        <v>0</v>
      </c>
      <c r="K141" s="267">
        <v>0</v>
      </c>
      <c r="L141" s="267">
        <v>0</v>
      </c>
    </row>
    <row r="142" spans="1:12" ht="15" hidden="1" customHeight="1" collapsed="1">
      <c r="A142" s="265">
        <v>2</v>
      </c>
      <c r="B142" s="260">
        <v>7</v>
      </c>
      <c r="C142" s="265">
        <v>2</v>
      </c>
      <c r="D142" s="260">
        <v>2</v>
      </c>
      <c r="E142" s="261"/>
      <c r="F142" s="263"/>
      <c r="G142" s="262" t="s">
        <v>310</v>
      </c>
      <c r="H142" s="248">
        <v>113</v>
      </c>
      <c r="I142" s="250">
        <f>I143</f>
        <v>0</v>
      </c>
      <c r="J142" s="250">
        <f>J143</f>
        <v>0</v>
      </c>
      <c r="K142" s="250">
        <f>K143</f>
        <v>0</v>
      </c>
      <c r="L142" s="250">
        <f>L143</f>
        <v>0</v>
      </c>
    </row>
    <row r="143" spans="1:12" ht="15" hidden="1" customHeight="1" collapsed="1">
      <c r="A143" s="265">
        <v>2</v>
      </c>
      <c r="B143" s="260">
        <v>7</v>
      </c>
      <c r="C143" s="265">
        <v>2</v>
      </c>
      <c r="D143" s="260">
        <v>2</v>
      </c>
      <c r="E143" s="261">
        <v>1</v>
      </c>
      <c r="F143" s="263"/>
      <c r="G143" s="262" t="s">
        <v>310</v>
      </c>
      <c r="H143" s="248">
        <v>114</v>
      </c>
      <c r="I143" s="250">
        <f>SUM(I144)</f>
        <v>0</v>
      </c>
      <c r="J143" s="250">
        <f>SUM(J144)</f>
        <v>0</v>
      </c>
      <c r="K143" s="250">
        <f>SUM(K144)</f>
        <v>0</v>
      </c>
      <c r="L143" s="250">
        <f>SUM(L144)</f>
        <v>0</v>
      </c>
    </row>
    <row r="144" spans="1:12" ht="15" hidden="1" customHeight="1" collapsed="1">
      <c r="A144" s="265">
        <v>2</v>
      </c>
      <c r="B144" s="260">
        <v>7</v>
      </c>
      <c r="C144" s="265">
        <v>2</v>
      </c>
      <c r="D144" s="260">
        <v>2</v>
      </c>
      <c r="E144" s="261">
        <v>1</v>
      </c>
      <c r="F144" s="263">
        <v>1</v>
      </c>
      <c r="G144" s="262" t="s">
        <v>310</v>
      </c>
      <c r="H144" s="248">
        <v>115</v>
      </c>
      <c r="I144" s="267">
        <v>0</v>
      </c>
      <c r="J144" s="267">
        <v>0</v>
      </c>
      <c r="K144" s="267">
        <v>0</v>
      </c>
      <c r="L144" s="267">
        <v>0</v>
      </c>
    </row>
    <row r="145" spans="1:12" hidden="1" collapsed="1">
      <c r="A145" s="265">
        <v>2</v>
      </c>
      <c r="B145" s="260">
        <v>7</v>
      </c>
      <c r="C145" s="265">
        <v>3</v>
      </c>
      <c r="D145" s="260"/>
      <c r="E145" s="261"/>
      <c r="F145" s="263"/>
      <c r="G145" s="262" t="s">
        <v>311</v>
      </c>
      <c r="H145" s="248">
        <v>116</v>
      </c>
      <c r="I145" s="250">
        <f t="shared" ref="I145:L146" si="15">I146</f>
        <v>0</v>
      </c>
      <c r="J145" s="291">
        <f t="shared" si="15"/>
        <v>0</v>
      </c>
      <c r="K145" s="250">
        <f t="shared" si="15"/>
        <v>0</v>
      </c>
      <c r="L145" s="249">
        <f t="shared" si="15"/>
        <v>0</v>
      </c>
    </row>
    <row r="146" spans="1:12" hidden="1" collapsed="1">
      <c r="A146" s="273">
        <v>2</v>
      </c>
      <c r="B146" s="282">
        <v>7</v>
      </c>
      <c r="C146" s="306">
        <v>3</v>
      </c>
      <c r="D146" s="282">
        <v>1</v>
      </c>
      <c r="E146" s="283"/>
      <c r="F146" s="284"/>
      <c r="G146" s="285" t="s">
        <v>311</v>
      </c>
      <c r="H146" s="248">
        <v>117</v>
      </c>
      <c r="I146" s="279">
        <f t="shared" si="15"/>
        <v>0</v>
      </c>
      <c r="J146" s="304">
        <f t="shared" si="15"/>
        <v>0</v>
      </c>
      <c r="K146" s="279">
        <f t="shared" si="15"/>
        <v>0</v>
      </c>
      <c r="L146" s="278">
        <f t="shared" si="15"/>
        <v>0</v>
      </c>
    </row>
    <row r="147" spans="1:12" hidden="1" collapsed="1">
      <c r="A147" s="265">
        <v>2</v>
      </c>
      <c r="B147" s="260">
        <v>7</v>
      </c>
      <c r="C147" s="265">
        <v>3</v>
      </c>
      <c r="D147" s="260">
        <v>1</v>
      </c>
      <c r="E147" s="261">
        <v>1</v>
      </c>
      <c r="F147" s="263"/>
      <c r="G147" s="262" t="s">
        <v>311</v>
      </c>
      <c r="H147" s="248">
        <v>118</v>
      </c>
      <c r="I147" s="250">
        <f>SUM(I148:I149)</f>
        <v>0</v>
      </c>
      <c r="J147" s="291">
        <f>SUM(J148:J149)</f>
        <v>0</v>
      </c>
      <c r="K147" s="250">
        <f>SUM(K148:K149)</f>
        <v>0</v>
      </c>
      <c r="L147" s="249">
        <f>SUM(L148:L149)</f>
        <v>0</v>
      </c>
    </row>
    <row r="148" spans="1:12" hidden="1" collapsed="1">
      <c r="A148" s="281">
        <v>2</v>
      </c>
      <c r="B148" s="255">
        <v>7</v>
      </c>
      <c r="C148" s="281">
        <v>3</v>
      </c>
      <c r="D148" s="255">
        <v>1</v>
      </c>
      <c r="E148" s="253">
        <v>1</v>
      </c>
      <c r="F148" s="256">
        <v>1</v>
      </c>
      <c r="G148" s="254" t="s">
        <v>312</v>
      </c>
      <c r="H148" s="248">
        <v>119</v>
      </c>
      <c r="I148" s="305">
        <v>0</v>
      </c>
      <c r="J148" s="305">
        <v>0</v>
      </c>
      <c r="K148" s="305">
        <v>0</v>
      </c>
      <c r="L148" s="305">
        <v>0</v>
      </c>
    </row>
    <row r="149" spans="1:12" ht="16.5" hidden="1" customHeight="1" collapsed="1">
      <c r="A149" s="265">
        <v>2</v>
      </c>
      <c r="B149" s="260">
        <v>7</v>
      </c>
      <c r="C149" s="265">
        <v>3</v>
      </c>
      <c r="D149" s="260">
        <v>1</v>
      </c>
      <c r="E149" s="261">
        <v>1</v>
      </c>
      <c r="F149" s="263">
        <v>2</v>
      </c>
      <c r="G149" s="262" t="s">
        <v>313</v>
      </c>
      <c r="H149" s="248">
        <v>120</v>
      </c>
      <c r="I149" s="267">
        <v>0</v>
      </c>
      <c r="J149" s="268">
        <v>0</v>
      </c>
      <c r="K149" s="268">
        <v>0</v>
      </c>
      <c r="L149" s="268">
        <v>0</v>
      </c>
    </row>
    <row r="150" spans="1:12" ht="15" hidden="1" customHeight="1" collapsed="1">
      <c r="A150" s="294">
        <v>2</v>
      </c>
      <c r="B150" s="294">
        <v>8</v>
      </c>
      <c r="C150" s="244"/>
      <c r="D150" s="270"/>
      <c r="E150" s="252"/>
      <c r="F150" s="307"/>
      <c r="G150" s="257" t="s">
        <v>314</v>
      </c>
      <c r="H150" s="248">
        <v>121</v>
      </c>
      <c r="I150" s="272">
        <f>I151</f>
        <v>0</v>
      </c>
      <c r="J150" s="292">
        <f>J151</f>
        <v>0</v>
      </c>
      <c r="K150" s="272">
        <f>K151</f>
        <v>0</v>
      </c>
      <c r="L150" s="271">
        <f>L151</f>
        <v>0</v>
      </c>
    </row>
    <row r="151" spans="1:12" ht="14.25" hidden="1" customHeight="1" collapsed="1">
      <c r="A151" s="273">
        <v>2</v>
      </c>
      <c r="B151" s="273">
        <v>8</v>
      </c>
      <c r="C151" s="273">
        <v>1</v>
      </c>
      <c r="D151" s="274"/>
      <c r="E151" s="275"/>
      <c r="F151" s="277"/>
      <c r="G151" s="254" t="s">
        <v>314</v>
      </c>
      <c r="H151" s="248">
        <v>122</v>
      </c>
      <c r="I151" s="272">
        <f>I152+I157</f>
        <v>0</v>
      </c>
      <c r="J151" s="292">
        <f>J152+J157</f>
        <v>0</v>
      </c>
      <c r="K151" s="272">
        <f>K152+K157</f>
        <v>0</v>
      </c>
      <c r="L151" s="271">
        <f>L152+L157</f>
        <v>0</v>
      </c>
    </row>
    <row r="152" spans="1:12" ht="13.5" hidden="1" customHeight="1" collapsed="1">
      <c r="A152" s="265">
        <v>2</v>
      </c>
      <c r="B152" s="260">
        <v>8</v>
      </c>
      <c r="C152" s="262">
        <v>1</v>
      </c>
      <c r="D152" s="260">
        <v>1</v>
      </c>
      <c r="E152" s="261"/>
      <c r="F152" s="263"/>
      <c r="G152" s="262" t="s">
        <v>315</v>
      </c>
      <c r="H152" s="248">
        <v>123</v>
      </c>
      <c r="I152" s="250">
        <f>I153</f>
        <v>0</v>
      </c>
      <c r="J152" s="291">
        <f>J153</f>
        <v>0</v>
      </c>
      <c r="K152" s="250">
        <f>K153</f>
        <v>0</v>
      </c>
      <c r="L152" s="249">
        <f>L153</f>
        <v>0</v>
      </c>
    </row>
    <row r="153" spans="1:12" ht="13.5" hidden="1" customHeight="1" collapsed="1">
      <c r="A153" s="265">
        <v>2</v>
      </c>
      <c r="B153" s="260">
        <v>8</v>
      </c>
      <c r="C153" s="254">
        <v>1</v>
      </c>
      <c r="D153" s="255">
        <v>1</v>
      </c>
      <c r="E153" s="253">
        <v>1</v>
      </c>
      <c r="F153" s="256"/>
      <c r="G153" s="262" t="s">
        <v>315</v>
      </c>
      <c r="H153" s="248">
        <v>124</v>
      </c>
      <c r="I153" s="272">
        <f>SUM(I154:I156)</f>
        <v>0</v>
      </c>
      <c r="J153" s="272">
        <f>SUM(J154:J156)</f>
        <v>0</v>
      </c>
      <c r="K153" s="272">
        <f>SUM(K154:K156)</f>
        <v>0</v>
      </c>
      <c r="L153" s="272">
        <f>SUM(L154:L156)</f>
        <v>0</v>
      </c>
    </row>
    <row r="154" spans="1:12" ht="13.5" hidden="1" customHeight="1" collapsed="1">
      <c r="A154" s="260">
        <v>2</v>
      </c>
      <c r="B154" s="255">
        <v>8</v>
      </c>
      <c r="C154" s="262">
        <v>1</v>
      </c>
      <c r="D154" s="260">
        <v>1</v>
      </c>
      <c r="E154" s="261">
        <v>1</v>
      </c>
      <c r="F154" s="263">
        <v>1</v>
      </c>
      <c r="G154" s="262" t="s">
        <v>316</v>
      </c>
      <c r="H154" s="248">
        <v>125</v>
      </c>
      <c r="I154" s="267">
        <v>0</v>
      </c>
      <c r="J154" s="267">
        <v>0</v>
      </c>
      <c r="K154" s="267">
        <v>0</v>
      </c>
      <c r="L154" s="267">
        <v>0</v>
      </c>
    </row>
    <row r="155" spans="1:12" ht="15.75" hidden="1" customHeight="1" collapsed="1">
      <c r="A155" s="273">
        <v>2</v>
      </c>
      <c r="B155" s="282">
        <v>8</v>
      </c>
      <c r="C155" s="285">
        <v>1</v>
      </c>
      <c r="D155" s="282">
        <v>1</v>
      </c>
      <c r="E155" s="283">
        <v>1</v>
      </c>
      <c r="F155" s="284">
        <v>2</v>
      </c>
      <c r="G155" s="285" t="s">
        <v>317</v>
      </c>
      <c r="H155" s="248">
        <v>126</v>
      </c>
      <c r="I155" s="308">
        <v>0</v>
      </c>
      <c r="J155" s="308">
        <v>0</v>
      </c>
      <c r="K155" s="308">
        <v>0</v>
      </c>
      <c r="L155" s="308">
        <v>0</v>
      </c>
    </row>
    <row r="156" spans="1:12" hidden="1" collapsed="1">
      <c r="A156" s="273">
        <v>2</v>
      </c>
      <c r="B156" s="282">
        <v>8</v>
      </c>
      <c r="C156" s="285">
        <v>1</v>
      </c>
      <c r="D156" s="282">
        <v>1</v>
      </c>
      <c r="E156" s="283">
        <v>1</v>
      </c>
      <c r="F156" s="284">
        <v>3</v>
      </c>
      <c r="G156" s="285" t="s">
        <v>318</v>
      </c>
      <c r="H156" s="248">
        <v>127</v>
      </c>
      <c r="I156" s="308">
        <v>0</v>
      </c>
      <c r="J156" s="309">
        <v>0</v>
      </c>
      <c r="K156" s="308">
        <v>0</v>
      </c>
      <c r="L156" s="286">
        <v>0</v>
      </c>
    </row>
    <row r="157" spans="1:12" ht="15" hidden="1" customHeight="1" collapsed="1">
      <c r="A157" s="265">
        <v>2</v>
      </c>
      <c r="B157" s="260">
        <v>8</v>
      </c>
      <c r="C157" s="262">
        <v>1</v>
      </c>
      <c r="D157" s="260">
        <v>2</v>
      </c>
      <c r="E157" s="261"/>
      <c r="F157" s="263"/>
      <c r="G157" s="262" t="s">
        <v>319</v>
      </c>
      <c r="H157" s="248">
        <v>128</v>
      </c>
      <c r="I157" s="250">
        <f t="shared" ref="I157:L158" si="16">I158</f>
        <v>0</v>
      </c>
      <c r="J157" s="291">
        <f t="shared" si="16"/>
        <v>0</v>
      </c>
      <c r="K157" s="250">
        <f t="shared" si="16"/>
        <v>0</v>
      </c>
      <c r="L157" s="249">
        <f t="shared" si="16"/>
        <v>0</v>
      </c>
    </row>
    <row r="158" spans="1:12" hidden="1" collapsed="1">
      <c r="A158" s="265">
        <v>2</v>
      </c>
      <c r="B158" s="260">
        <v>8</v>
      </c>
      <c r="C158" s="262">
        <v>1</v>
      </c>
      <c r="D158" s="260">
        <v>2</v>
      </c>
      <c r="E158" s="261">
        <v>1</v>
      </c>
      <c r="F158" s="263"/>
      <c r="G158" s="262" t="s">
        <v>319</v>
      </c>
      <c r="H158" s="248">
        <v>129</v>
      </c>
      <c r="I158" s="250">
        <f t="shared" si="16"/>
        <v>0</v>
      </c>
      <c r="J158" s="291">
        <f t="shared" si="16"/>
        <v>0</v>
      </c>
      <c r="K158" s="250">
        <f t="shared" si="16"/>
        <v>0</v>
      </c>
      <c r="L158" s="249">
        <f t="shared" si="16"/>
        <v>0</v>
      </c>
    </row>
    <row r="159" spans="1:12" hidden="1" collapsed="1">
      <c r="A159" s="273">
        <v>2</v>
      </c>
      <c r="B159" s="274">
        <v>8</v>
      </c>
      <c r="C159" s="276">
        <v>1</v>
      </c>
      <c r="D159" s="274">
        <v>2</v>
      </c>
      <c r="E159" s="275">
        <v>1</v>
      </c>
      <c r="F159" s="277">
        <v>1</v>
      </c>
      <c r="G159" s="262" t="s">
        <v>319</v>
      </c>
      <c r="H159" s="248">
        <v>130</v>
      </c>
      <c r="I159" s="310">
        <v>0</v>
      </c>
      <c r="J159" s="268">
        <v>0</v>
      </c>
      <c r="K159" s="268">
        <v>0</v>
      </c>
      <c r="L159" s="268">
        <v>0</v>
      </c>
    </row>
    <row r="160" spans="1:12" ht="39.75" hidden="1" customHeight="1" collapsed="1">
      <c r="A160" s="294">
        <v>2</v>
      </c>
      <c r="B160" s="244">
        <v>9</v>
      </c>
      <c r="C160" s="246"/>
      <c r="D160" s="244"/>
      <c r="E160" s="245"/>
      <c r="F160" s="247"/>
      <c r="G160" s="246" t="s">
        <v>320</v>
      </c>
      <c r="H160" s="248">
        <v>131</v>
      </c>
      <c r="I160" s="250">
        <f>I161+I165</f>
        <v>0</v>
      </c>
      <c r="J160" s="291">
        <f>J161+J165</f>
        <v>0</v>
      </c>
      <c r="K160" s="250">
        <f>K161+K165</f>
        <v>0</v>
      </c>
      <c r="L160" s="249">
        <f>L161+L165</f>
        <v>0</v>
      </c>
    </row>
    <row r="161" spans="1:12" s="276" customFormat="1" ht="39" hidden="1" customHeight="1" collapsed="1">
      <c r="A161" s="265">
        <v>2</v>
      </c>
      <c r="B161" s="260">
        <v>9</v>
      </c>
      <c r="C161" s="262">
        <v>1</v>
      </c>
      <c r="D161" s="260"/>
      <c r="E161" s="261"/>
      <c r="F161" s="263"/>
      <c r="G161" s="262" t="s">
        <v>321</v>
      </c>
      <c r="H161" s="248">
        <v>132</v>
      </c>
      <c r="I161" s="250">
        <f t="shared" ref="I161:L163" si="17">I162</f>
        <v>0</v>
      </c>
      <c r="J161" s="291">
        <f t="shared" si="17"/>
        <v>0</v>
      </c>
      <c r="K161" s="250">
        <f t="shared" si="17"/>
        <v>0</v>
      </c>
      <c r="L161" s="249">
        <f t="shared" si="17"/>
        <v>0</v>
      </c>
    </row>
    <row r="162" spans="1:12" ht="42.75" hidden="1" customHeight="1" collapsed="1">
      <c r="A162" s="281">
        <v>2</v>
      </c>
      <c r="B162" s="255">
        <v>9</v>
      </c>
      <c r="C162" s="254">
        <v>1</v>
      </c>
      <c r="D162" s="255">
        <v>1</v>
      </c>
      <c r="E162" s="253"/>
      <c r="F162" s="256"/>
      <c r="G162" s="262" t="s">
        <v>322</v>
      </c>
      <c r="H162" s="248">
        <v>133</v>
      </c>
      <c r="I162" s="272">
        <f t="shared" si="17"/>
        <v>0</v>
      </c>
      <c r="J162" s="292">
        <f t="shared" si="17"/>
        <v>0</v>
      </c>
      <c r="K162" s="272">
        <f t="shared" si="17"/>
        <v>0</v>
      </c>
      <c r="L162" s="271">
        <f t="shared" si="17"/>
        <v>0</v>
      </c>
    </row>
    <row r="163" spans="1:12" ht="38.25" hidden="1" customHeight="1" collapsed="1">
      <c r="A163" s="265">
        <v>2</v>
      </c>
      <c r="B163" s="260">
        <v>9</v>
      </c>
      <c r="C163" s="265">
        <v>1</v>
      </c>
      <c r="D163" s="260">
        <v>1</v>
      </c>
      <c r="E163" s="261">
        <v>1</v>
      </c>
      <c r="F163" s="263"/>
      <c r="G163" s="262" t="s">
        <v>322</v>
      </c>
      <c r="H163" s="248">
        <v>134</v>
      </c>
      <c r="I163" s="250">
        <f t="shared" si="17"/>
        <v>0</v>
      </c>
      <c r="J163" s="291">
        <f t="shared" si="17"/>
        <v>0</v>
      </c>
      <c r="K163" s="250">
        <f t="shared" si="17"/>
        <v>0</v>
      </c>
      <c r="L163" s="249">
        <f t="shared" si="17"/>
        <v>0</v>
      </c>
    </row>
    <row r="164" spans="1:12" ht="38.25" hidden="1" customHeight="1" collapsed="1">
      <c r="A164" s="281">
        <v>2</v>
      </c>
      <c r="B164" s="255">
        <v>9</v>
      </c>
      <c r="C164" s="255">
        <v>1</v>
      </c>
      <c r="D164" s="255">
        <v>1</v>
      </c>
      <c r="E164" s="253">
        <v>1</v>
      </c>
      <c r="F164" s="256">
        <v>1</v>
      </c>
      <c r="G164" s="262" t="s">
        <v>322</v>
      </c>
      <c r="H164" s="248">
        <v>135</v>
      </c>
      <c r="I164" s="305">
        <v>0</v>
      </c>
      <c r="J164" s="305">
        <v>0</v>
      </c>
      <c r="K164" s="305">
        <v>0</v>
      </c>
      <c r="L164" s="305">
        <v>0</v>
      </c>
    </row>
    <row r="165" spans="1:12" ht="41.25" hidden="1" customHeight="1" collapsed="1">
      <c r="A165" s="265">
        <v>2</v>
      </c>
      <c r="B165" s="260">
        <v>9</v>
      </c>
      <c r="C165" s="260">
        <v>2</v>
      </c>
      <c r="D165" s="260"/>
      <c r="E165" s="261"/>
      <c r="F165" s="263"/>
      <c r="G165" s="262" t="s">
        <v>323</v>
      </c>
      <c r="H165" s="248">
        <v>136</v>
      </c>
      <c r="I165" s="250">
        <f>SUM(I166+I171)</f>
        <v>0</v>
      </c>
      <c r="J165" s="250">
        <f>SUM(J166+J171)</f>
        <v>0</v>
      </c>
      <c r="K165" s="250">
        <f>SUM(K166+K171)</f>
        <v>0</v>
      </c>
      <c r="L165" s="250">
        <f>SUM(L166+L171)</f>
        <v>0</v>
      </c>
    </row>
    <row r="166" spans="1:12" ht="44.25" hidden="1" customHeight="1" collapsed="1">
      <c r="A166" s="265">
        <v>2</v>
      </c>
      <c r="B166" s="260">
        <v>9</v>
      </c>
      <c r="C166" s="260">
        <v>2</v>
      </c>
      <c r="D166" s="255">
        <v>1</v>
      </c>
      <c r="E166" s="253"/>
      <c r="F166" s="256"/>
      <c r="G166" s="254" t="s">
        <v>324</v>
      </c>
      <c r="H166" s="248">
        <v>137</v>
      </c>
      <c r="I166" s="272">
        <f>I167</f>
        <v>0</v>
      </c>
      <c r="J166" s="292">
        <f>J167</f>
        <v>0</v>
      </c>
      <c r="K166" s="272">
        <f>K167</f>
        <v>0</v>
      </c>
      <c r="L166" s="271">
        <f>L167</f>
        <v>0</v>
      </c>
    </row>
    <row r="167" spans="1:12" ht="40.5" hidden="1" customHeight="1" collapsed="1">
      <c r="A167" s="281">
        <v>2</v>
      </c>
      <c r="B167" s="255">
        <v>9</v>
      </c>
      <c r="C167" s="255">
        <v>2</v>
      </c>
      <c r="D167" s="260">
        <v>1</v>
      </c>
      <c r="E167" s="261">
        <v>1</v>
      </c>
      <c r="F167" s="263"/>
      <c r="G167" s="254" t="s">
        <v>325</v>
      </c>
      <c r="H167" s="248">
        <v>138</v>
      </c>
      <c r="I167" s="250">
        <f>SUM(I168:I170)</f>
        <v>0</v>
      </c>
      <c r="J167" s="291">
        <f>SUM(J168:J170)</f>
        <v>0</v>
      </c>
      <c r="K167" s="250">
        <f>SUM(K168:K170)</f>
        <v>0</v>
      </c>
      <c r="L167" s="249">
        <f>SUM(L168:L170)</f>
        <v>0</v>
      </c>
    </row>
    <row r="168" spans="1:12" ht="53.25" hidden="1" customHeight="1" collapsed="1">
      <c r="A168" s="273">
        <v>2</v>
      </c>
      <c r="B168" s="282">
        <v>9</v>
      </c>
      <c r="C168" s="282">
        <v>2</v>
      </c>
      <c r="D168" s="282">
        <v>1</v>
      </c>
      <c r="E168" s="283">
        <v>1</v>
      </c>
      <c r="F168" s="284">
        <v>1</v>
      </c>
      <c r="G168" s="254" t="s">
        <v>326</v>
      </c>
      <c r="H168" s="248">
        <v>139</v>
      </c>
      <c r="I168" s="308">
        <v>0</v>
      </c>
      <c r="J168" s="266">
        <v>0</v>
      </c>
      <c r="K168" s="266">
        <v>0</v>
      </c>
      <c r="L168" s="266">
        <v>0</v>
      </c>
    </row>
    <row r="169" spans="1:12" ht="51.75" hidden="1" customHeight="1" collapsed="1">
      <c r="A169" s="265">
        <v>2</v>
      </c>
      <c r="B169" s="260">
        <v>9</v>
      </c>
      <c r="C169" s="260">
        <v>2</v>
      </c>
      <c r="D169" s="260">
        <v>1</v>
      </c>
      <c r="E169" s="261">
        <v>1</v>
      </c>
      <c r="F169" s="263">
        <v>2</v>
      </c>
      <c r="G169" s="254" t="s">
        <v>327</v>
      </c>
      <c r="H169" s="248">
        <v>140</v>
      </c>
      <c r="I169" s="267">
        <v>0</v>
      </c>
      <c r="J169" s="311">
        <v>0</v>
      </c>
      <c r="K169" s="311">
        <v>0</v>
      </c>
      <c r="L169" s="311">
        <v>0</v>
      </c>
    </row>
    <row r="170" spans="1:12" ht="54.75" hidden="1" customHeight="1" collapsed="1">
      <c r="A170" s="265">
        <v>2</v>
      </c>
      <c r="B170" s="260">
        <v>9</v>
      </c>
      <c r="C170" s="260">
        <v>2</v>
      </c>
      <c r="D170" s="260">
        <v>1</v>
      </c>
      <c r="E170" s="261">
        <v>1</v>
      </c>
      <c r="F170" s="263">
        <v>3</v>
      </c>
      <c r="G170" s="254" t="s">
        <v>328</v>
      </c>
      <c r="H170" s="248">
        <v>141</v>
      </c>
      <c r="I170" s="267">
        <v>0</v>
      </c>
      <c r="J170" s="267">
        <v>0</v>
      </c>
      <c r="K170" s="267">
        <v>0</v>
      </c>
      <c r="L170" s="267">
        <v>0</v>
      </c>
    </row>
    <row r="171" spans="1:12" ht="39" hidden="1" customHeight="1" collapsed="1">
      <c r="A171" s="312">
        <v>2</v>
      </c>
      <c r="B171" s="312">
        <v>9</v>
      </c>
      <c r="C171" s="312">
        <v>2</v>
      </c>
      <c r="D171" s="312">
        <v>2</v>
      </c>
      <c r="E171" s="312"/>
      <c r="F171" s="312"/>
      <c r="G171" s="262" t="s">
        <v>329</v>
      </c>
      <c r="H171" s="248">
        <v>142</v>
      </c>
      <c r="I171" s="250">
        <f>I172</f>
        <v>0</v>
      </c>
      <c r="J171" s="291">
        <f>J172</f>
        <v>0</v>
      </c>
      <c r="K171" s="250">
        <f>K172</f>
        <v>0</v>
      </c>
      <c r="L171" s="249">
        <f>L172</f>
        <v>0</v>
      </c>
    </row>
    <row r="172" spans="1:12" ht="43.5" hidden="1" customHeight="1" collapsed="1">
      <c r="A172" s="265">
        <v>2</v>
      </c>
      <c r="B172" s="260">
        <v>9</v>
      </c>
      <c r="C172" s="260">
        <v>2</v>
      </c>
      <c r="D172" s="260">
        <v>2</v>
      </c>
      <c r="E172" s="261">
        <v>1</v>
      </c>
      <c r="F172" s="263"/>
      <c r="G172" s="254" t="s">
        <v>330</v>
      </c>
      <c r="H172" s="248">
        <v>143</v>
      </c>
      <c r="I172" s="272">
        <f>SUM(I173:I175)</f>
        <v>0</v>
      </c>
      <c r="J172" s="272">
        <f>SUM(J173:J175)</f>
        <v>0</v>
      </c>
      <c r="K172" s="272">
        <f>SUM(K173:K175)</f>
        <v>0</v>
      </c>
      <c r="L172" s="272">
        <f>SUM(L173:L175)</f>
        <v>0</v>
      </c>
    </row>
    <row r="173" spans="1:12" ht="54.75" hidden="1" customHeight="1" collapsed="1">
      <c r="A173" s="265">
        <v>2</v>
      </c>
      <c r="B173" s="260">
        <v>9</v>
      </c>
      <c r="C173" s="260">
        <v>2</v>
      </c>
      <c r="D173" s="260">
        <v>2</v>
      </c>
      <c r="E173" s="260">
        <v>1</v>
      </c>
      <c r="F173" s="263">
        <v>1</v>
      </c>
      <c r="G173" s="313" t="s">
        <v>331</v>
      </c>
      <c r="H173" s="248">
        <v>144</v>
      </c>
      <c r="I173" s="267">
        <v>0</v>
      </c>
      <c r="J173" s="266">
        <v>0</v>
      </c>
      <c r="K173" s="266">
        <v>0</v>
      </c>
      <c r="L173" s="266">
        <v>0</v>
      </c>
    </row>
    <row r="174" spans="1:12" ht="54" hidden="1" customHeight="1" collapsed="1">
      <c r="A174" s="274">
        <v>2</v>
      </c>
      <c r="B174" s="276">
        <v>9</v>
      </c>
      <c r="C174" s="274">
        <v>2</v>
      </c>
      <c r="D174" s="275">
        <v>2</v>
      </c>
      <c r="E174" s="275">
        <v>1</v>
      </c>
      <c r="F174" s="277">
        <v>2</v>
      </c>
      <c r="G174" s="276" t="s">
        <v>332</v>
      </c>
      <c r="H174" s="248">
        <v>145</v>
      </c>
      <c r="I174" s="266">
        <v>0</v>
      </c>
      <c r="J174" s="268">
        <v>0</v>
      </c>
      <c r="K174" s="268">
        <v>0</v>
      </c>
      <c r="L174" s="268">
        <v>0</v>
      </c>
    </row>
    <row r="175" spans="1:12" ht="54" hidden="1" customHeight="1" collapsed="1">
      <c r="A175" s="260">
        <v>2</v>
      </c>
      <c r="B175" s="285">
        <v>9</v>
      </c>
      <c r="C175" s="282">
        <v>2</v>
      </c>
      <c r="D175" s="283">
        <v>2</v>
      </c>
      <c r="E175" s="283">
        <v>1</v>
      </c>
      <c r="F175" s="284">
        <v>3</v>
      </c>
      <c r="G175" s="285" t="s">
        <v>333</v>
      </c>
      <c r="H175" s="248">
        <v>146</v>
      </c>
      <c r="I175" s="311">
        <v>0</v>
      </c>
      <c r="J175" s="311">
        <v>0</v>
      </c>
      <c r="K175" s="311">
        <v>0</v>
      </c>
      <c r="L175" s="311">
        <v>0</v>
      </c>
    </row>
    <row r="176" spans="1:12" ht="76.5" customHeight="1">
      <c r="A176" s="244">
        <v>3</v>
      </c>
      <c r="B176" s="246"/>
      <c r="C176" s="244"/>
      <c r="D176" s="245"/>
      <c r="E176" s="245"/>
      <c r="F176" s="247"/>
      <c r="G176" s="299" t="s">
        <v>334</v>
      </c>
      <c r="H176" s="248">
        <v>147</v>
      </c>
      <c r="I176" s="249">
        <f>SUM(I177+I230+I295)</f>
        <v>39500</v>
      </c>
      <c r="J176" s="291">
        <f>SUM(J177+J230+J295)</f>
        <v>39500</v>
      </c>
      <c r="K176" s="250">
        <f>SUM(K177+K230+K295)</f>
        <v>39500</v>
      </c>
      <c r="L176" s="249">
        <f>SUM(L177+L230+L295)</f>
        <v>39500</v>
      </c>
    </row>
    <row r="177" spans="1:16" ht="34.5" customHeight="1">
      <c r="A177" s="294">
        <v>3</v>
      </c>
      <c r="B177" s="244">
        <v>1</v>
      </c>
      <c r="C177" s="270"/>
      <c r="D177" s="252"/>
      <c r="E177" s="252"/>
      <c r="F177" s="307"/>
      <c r="G177" s="290" t="s">
        <v>335</v>
      </c>
      <c r="H177" s="248">
        <v>148</v>
      </c>
      <c r="I177" s="249">
        <f>SUM(I178+I201+I208+I220+I224)</f>
        <v>39500</v>
      </c>
      <c r="J177" s="271">
        <f>SUM(J178+J201+J208+J220+J224)</f>
        <v>39500</v>
      </c>
      <c r="K177" s="271">
        <f>SUM(K178+K201+K208+K220+K224)</f>
        <v>39500</v>
      </c>
      <c r="L177" s="271">
        <f>SUM(L178+L201+L208+L220+L224)</f>
        <v>39500</v>
      </c>
    </row>
    <row r="178" spans="1:16" ht="30.75" hidden="1" customHeight="1" collapsed="1">
      <c r="A178" s="255">
        <v>3</v>
      </c>
      <c r="B178" s="254">
        <v>1</v>
      </c>
      <c r="C178" s="255">
        <v>1</v>
      </c>
      <c r="D178" s="253"/>
      <c r="E178" s="253"/>
      <c r="F178" s="314"/>
      <c r="G178" s="265" t="s">
        <v>336</v>
      </c>
      <c r="H178" s="248">
        <v>149</v>
      </c>
      <c r="I178" s="271">
        <f>SUM(I179+I182+I187+I193+I198)</f>
        <v>39500</v>
      </c>
      <c r="J178" s="291">
        <f>SUM(J179+J182+J187+J193+J198)</f>
        <v>39500</v>
      </c>
      <c r="K178" s="250">
        <f>SUM(K179+K182+K187+K193+K198)</f>
        <v>39500</v>
      </c>
      <c r="L178" s="249">
        <f>SUM(L179+L182+L187+L193+L198)</f>
        <v>39500</v>
      </c>
    </row>
    <row r="179" spans="1:16" ht="12.75" hidden="1" customHeight="1" collapsed="1">
      <c r="A179" s="260">
        <v>3</v>
      </c>
      <c r="B179" s="262">
        <v>1</v>
      </c>
      <c r="C179" s="260">
        <v>1</v>
      </c>
      <c r="D179" s="261">
        <v>1</v>
      </c>
      <c r="E179" s="261"/>
      <c r="F179" s="315"/>
      <c r="G179" s="265" t="s">
        <v>337</v>
      </c>
      <c r="H179" s="248">
        <v>150</v>
      </c>
      <c r="I179" s="249">
        <f t="shared" ref="I179:L180" si="18">I180</f>
        <v>0</v>
      </c>
      <c r="J179" s="292">
        <f t="shared" si="18"/>
        <v>0</v>
      </c>
      <c r="K179" s="272">
        <f t="shared" si="18"/>
        <v>0</v>
      </c>
      <c r="L179" s="271">
        <f t="shared" si="18"/>
        <v>0</v>
      </c>
    </row>
    <row r="180" spans="1:16" ht="13.5" hidden="1" customHeight="1" collapsed="1">
      <c r="A180" s="260">
        <v>3</v>
      </c>
      <c r="B180" s="262">
        <v>1</v>
      </c>
      <c r="C180" s="260">
        <v>1</v>
      </c>
      <c r="D180" s="261">
        <v>1</v>
      </c>
      <c r="E180" s="261">
        <v>1</v>
      </c>
      <c r="F180" s="295"/>
      <c r="G180" s="265" t="s">
        <v>338</v>
      </c>
      <c r="H180" s="248">
        <v>151</v>
      </c>
      <c r="I180" s="271">
        <f t="shared" si="18"/>
        <v>0</v>
      </c>
      <c r="J180" s="249">
        <f t="shared" si="18"/>
        <v>0</v>
      </c>
      <c r="K180" s="249">
        <f t="shared" si="18"/>
        <v>0</v>
      </c>
      <c r="L180" s="249">
        <f t="shared" si="18"/>
        <v>0</v>
      </c>
    </row>
    <row r="181" spans="1:16" ht="13.5" hidden="1" customHeight="1" collapsed="1">
      <c r="A181" s="260">
        <v>3</v>
      </c>
      <c r="B181" s="262">
        <v>1</v>
      </c>
      <c r="C181" s="260">
        <v>1</v>
      </c>
      <c r="D181" s="261">
        <v>1</v>
      </c>
      <c r="E181" s="261">
        <v>1</v>
      </c>
      <c r="F181" s="295">
        <v>1</v>
      </c>
      <c r="G181" s="265" t="s">
        <v>338</v>
      </c>
      <c r="H181" s="248">
        <v>152</v>
      </c>
      <c r="I181" s="268">
        <v>0</v>
      </c>
      <c r="J181" s="268">
        <v>0</v>
      </c>
      <c r="K181" s="268">
        <v>0</v>
      </c>
      <c r="L181" s="268">
        <v>0</v>
      </c>
    </row>
    <row r="182" spans="1:16" ht="14.25" hidden="1" customHeight="1" collapsed="1">
      <c r="A182" s="255">
        <v>3</v>
      </c>
      <c r="B182" s="253">
        <v>1</v>
      </c>
      <c r="C182" s="253">
        <v>1</v>
      </c>
      <c r="D182" s="253">
        <v>2</v>
      </c>
      <c r="E182" s="253"/>
      <c r="F182" s="256"/>
      <c r="G182" s="254" t="s">
        <v>339</v>
      </c>
      <c r="H182" s="248">
        <v>153</v>
      </c>
      <c r="I182" s="271">
        <f>I183</f>
        <v>39500</v>
      </c>
      <c r="J182" s="292">
        <f>J183</f>
        <v>39500</v>
      </c>
      <c r="K182" s="272">
        <f>K183</f>
        <v>39500</v>
      </c>
      <c r="L182" s="271">
        <f>L183</f>
        <v>39500</v>
      </c>
    </row>
    <row r="183" spans="1:16" ht="13.5" hidden="1" customHeight="1" collapsed="1">
      <c r="A183" s="260">
        <v>3</v>
      </c>
      <c r="B183" s="261">
        <v>1</v>
      </c>
      <c r="C183" s="261">
        <v>1</v>
      </c>
      <c r="D183" s="261">
        <v>2</v>
      </c>
      <c r="E183" s="261">
        <v>1</v>
      </c>
      <c r="F183" s="263"/>
      <c r="G183" s="254" t="s">
        <v>339</v>
      </c>
      <c r="H183" s="248">
        <v>154</v>
      </c>
      <c r="I183" s="249">
        <f>SUM(I184:I186)</f>
        <v>39500</v>
      </c>
      <c r="J183" s="291">
        <f>SUM(J184:J186)</f>
        <v>39500</v>
      </c>
      <c r="K183" s="250">
        <f>SUM(K184:K186)</f>
        <v>39500</v>
      </c>
      <c r="L183" s="249">
        <f>SUM(L184:L186)</f>
        <v>39500</v>
      </c>
    </row>
    <row r="184" spans="1:16" ht="14.25" hidden="1" customHeight="1" collapsed="1">
      <c r="A184" s="255">
        <v>3</v>
      </c>
      <c r="B184" s="253">
        <v>1</v>
      </c>
      <c r="C184" s="253">
        <v>1</v>
      </c>
      <c r="D184" s="253">
        <v>2</v>
      </c>
      <c r="E184" s="253">
        <v>1</v>
      </c>
      <c r="F184" s="256">
        <v>1</v>
      </c>
      <c r="G184" s="254" t="s">
        <v>340</v>
      </c>
      <c r="H184" s="248">
        <v>155</v>
      </c>
      <c r="I184" s="266">
        <v>0</v>
      </c>
      <c r="J184" s="266">
        <v>0</v>
      </c>
      <c r="K184" s="266">
        <v>0</v>
      </c>
      <c r="L184" s="311">
        <v>0</v>
      </c>
    </row>
    <row r="185" spans="1:16" ht="14.25" hidden="1" customHeight="1" collapsed="1">
      <c r="A185" s="260">
        <v>3</v>
      </c>
      <c r="B185" s="261">
        <v>1</v>
      </c>
      <c r="C185" s="261">
        <v>1</v>
      </c>
      <c r="D185" s="261">
        <v>2</v>
      </c>
      <c r="E185" s="261">
        <v>1</v>
      </c>
      <c r="F185" s="263">
        <v>2</v>
      </c>
      <c r="G185" s="262" t="s">
        <v>341</v>
      </c>
      <c r="H185" s="248">
        <v>156</v>
      </c>
      <c r="I185" s="268">
        <v>0</v>
      </c>
      <c r="J185" s="268">
        <v>0</v>
      </c>
      <c r="K185" s="268">
        <v>0</v>
      </c>
      <c r="L185" s="268">
        <v>0</v>
      </c>
    </row>
    <row r="186" spans="1:16" ht="26.25" customHeight="1">
      <c r="A186" s="255">
        <v>3</v>
      </c>
      <c r="B186" s="253">
        <v>1</v>
      </c>
      <c r="C186" s="253">
        <v>1</v>
      </c>
      <c r="D186" s="253">
        <v>2</v>
      </c>
      <c r="E186" s="253">
        <v>1</v>
      </c>
      <c r="F186" s="256">
        <v>3</v>
      </c>
      <c r="G186" s="254" t="s">
        <v>342</v>
      </c>
      <c r="H186" s="248">
        <v>157</v>
      </c>
      <c r="I186" s="266">
        <v>39500</v>
      </c>
      <c r="J186" s="266">
        <v>39500</v>
      </c>
      <c r="K186" s="266">
        <v>39500</v>
      </c>
      <c r="L186" s="311">
        <v>39500</v>
      </c>
    </row>
    <row r="187" spans="1:16" ht="14.25" hidden="1" customHeight="1" collapsed="1">
      <c r="A187" s="260">
        <v>3</v>
      </c>
      <c r="B187" s="261">
        <v>1</v>
      </c>
      <c r="C187" s="261">
        <v>1</v>
      </c>
      <c r="D187" s="261">
        <v>3</v>
      </c>
      <c r="E187" s="261"/>
      <c r="F187" s="263"/>
      <c r="G187" s="262" t="s">
        <v>343</v>
      </c>
      <c r="H187" s="248">
        <v>158</v>
      </c>
      <c r="I187" s="249">
        <f>I188</f>
        <v>0</v>
      </c>
      <c r="J187" s="291">
        <f>J188</f>
        <v>0</v>
      </c>
      <c r="K187" s="250">
        <f>K188</f>
        <v>0</v>
      </c>
      <c r="L187" s="249">
        <f>L188</f>
        <v>0</v>
      </c>
    </row>
    <row r="188" spans="1:16" ht="14.25" hidden="1" customHeight="1" collapsed="1">
      <c r="A188" s="260">
        <v>3</v>
      </c>
      <c r="B188" s="261">
        <v>1</v>
      </c>
      <c r="C188" s="261">
        <v>1</v>
      </c>
      <c r="D188" s="261">
        <v>3</v>
      </c>
      <c r="E188" s="261">
        <v>1</v>
      </c>
      <c r="F188" s="263"/>
      <c r="G188" s="262" t="s">
        <v>343</v>
      </c>
      <c r="H188" s="248">
        <v>159</v>
      </c>
      <c r="I188" s="249">
        <f t="shared" ref="I188:P188" si="19">SUM(I189:I192)</f>
        <v>0</v>
      </c>
      <c r="J188" s="249">
        <f t="shared" si="19"/>
        <v>0</v>
      </c>
      <c r="K188" s="249">
        <f t="shared" si="19"/>
        <v>0</v>
      </c>
      <c r="L188" s="249">
        <f t="shared" si="19"/>
        <v>0</v>
      </c>
      <c r="M188" s="249">
        <f t="shared" si="19"/>
        <v>0</v>
      </c>
      <c r="N188" s="249">
        <f t="shared" si="19"/>
        <v>0</v>
      </c>
      <c r="O188" s="249">
        <f t="shared" si="19"/>
        <v>0</v>
      </c>
      <c r="P188" s="249">
        <f t="shared" si="19"/>
        <v>0</v>
      </c>
    </row>
    <row r="189" spans="1:16" ht="13.5" hidden="1" customHeight="1" collapsed="1">
      <c r="A189" s="260">
        <v>3</v>
      </c>
      <c r="B189" s="261">
        <v>1</v>
      </c>
      <c r="C189" s="261">
        <v>1</v>
      </c>
      <c r="D189" s="261">
        <v>3</v>
      </c>
      <c r="E189" s="261">
        <v>1</v>
      </c>
      <c r="F189" s="263">
        <v>1</v>
      </c>
      <c r="G189" s="262" t="s">
        <v>344</v>
      </c>
      <c r="H189" s="248">
        <v>160</v>
      </c>
      <c r="I189" s="268">
        <v>0</v>
      </c>
      <c r="J189" s="268">
        <v>0</v>
      </c>
      <c r="K189" s="268">
        <v>0</v>
      </c>
      <c r="L189" s="311">
        <v>0</v>
      </c>
    </row>
    <row r="190" spans="1:16" ht="15.75" hidden="1" customHeight="1" collapsed="1">
      <c r="A190" s="260">
        <v>3</v>
      </c>
      <c r="B190" s="261">
        <v>1</v>
      </c>
      <c r="C190" s="261">
        <v>1</v>
      </c>
      <c r="D190" s="261">
        <v>3</v>
      </c>
      <c r="E190" s="261">
        <v>1</v>
      </c>
      <c r="F190" s="263">
        <v>2</v>
      </c>
      <c r="G190" s="262" t="s">
        <v>345</v>
      </c>
      <c r="H190" s="248">
        <v>161</v>
      </c>
      <c r="I190" s="266">
        <v>0</v>
      </c>
      <c r="J190" s="268">
        <v>0</v>
      </c>
      <c r="K190" s="268">
        <v>0</v>
      </c>
      <c r="L190" s="268">
        <v>0</v>
      </c>
    </row>
    <row r="191" spans="1:16" ht="15.75" hidden="1" customHeight="1" collapsed="1">
      <c r="A191" s="260">
        <v>3</v>
      </c>
      <c r="B191" s="261">
        <v>1</v>
      </c>
      <c r="C191" s="261">
        <v>1</v>
      </c>
      <c r="D191" s="261">
        <v>3</v>
      </c>
      <c r="E191" s="261">
        <v>1</v>
      </c>
      <c r="F191" s="263">
        <v>3</v>
      </c>
      <c r="G191" s="265" t="s">
        <v>346</v>
      </c>
      <c r="H191" s="248">
        <v>162</v>
      </c>
      <c r="I191" s="266">
        <v>0</v>
      </c>
      <c r="J191" s="268">
        <v>0</v>
      </c>
      <c r="K191" s="268">
        <v>0</v>
      </c>
      <c r="L191" s="268">
        <v>0</v>
      </c>
    </row>
    <row r="192" spans="1:16" ht="27" hidden="1" customHeight="1" collapsed="1">
      <c r="A192" s="274">
        <v>3</v>
      </c>
      <c r="B192" s="275">
        <v>1</v>
      </c>
      <c r="C192" s="275">
        <v>1</v>
      </c>
      <c r="D192" s="275">
        <v>3</v>
      </c>
      <c r="E192" s="275">
        <v>1</v>
      </c>
      <c r="F192" s="277">
        <v>4</v>
      </c>
      <c r="G192" s="316" t="s">
        <v>347</v>
      </c>
      <c r="H192" s="248">
        <v>163</v>
      </c>
      <c r="I192" s="317">
        <v>0</v>
      </c>
      <c r="J192" s="318">
        <v>0</v>
      </c>
      <c r="K192" s="268">
        <v>0</v>
      </c>
      <c r="L192" s="268">
        <v>0</v>
      </c>
    </row>
    <row r="193" spans="1:12" ht="18" hidden="1" customHeight="1" collapsed="1">
      <c r="A193" s="274">
        <v>3</v>
      </c>
      <c r="B193" s="275">
        <v>1</v>
      </c>
      <c r="C193" s="275">
        <v>1</v>
      </c>
      <c r="D193" s="275">
        <v>4</v>
      </c>
      <c r="E193" s="275"/>
      <c r="F193" s="277"/>
      <c r="G193" s="276" t="s">
        <v>348</v>
      </c>
      <c r="H193" s="248">
        <v>163</v>
      </c>
      <c r="I193" s="249">
        <f>I194</f>
        <v>0</v>
      </c>
      <c r="J193" s="293">
        <f>J194</f>
        <v>0</v>
      </c>
      <c r="K193" s="258">
        <f>K194</f>
        <v>0</v>
      </c>
      <c r="L193" s="259">
        <f>L194</f>
        <v>0</v>
      </c>
    </row>
    <row r="194" spans="1:12" ht="13.5" hidden="1" customHeight="1" collapsed="1">
      <c r="A194" s="260">
        <v>3</v>
      </c>
      <c r="B194" s="261">
        <v>1</v>
      </c>
      <c r="C194" s="261">
        <v>1</v>
      </c>
      <c r="D194" s="261">
        <v>4</v>
      </c>
      <c r="E194" s="261">
        <v>1</v>
      </c>
      <c r="F194" s="263"/>
      <c r="G194" s="276" t="s">
        <v>348</v>
      </c>
      <c r="H194" s="248">
        <v>164</v>
      </c>
      <c r="I194" s="271">
        <f>SUM(I195:I197)</f>
        <v>0</v>
      </c>
      <c r="J194" s="291">
        <f>SUM(J195:J197)</f>
        <v>0</v>
      </c>
      <c r="K194" s="250">
        <f>SUM(K195:K197)</f>
        <v>0</v>
      </c>
      <c r="L194" s="249">
        <f>SUM(L195:L197)</f>
        <v>0</v>
      </c>
    </row>
    <row r="195" spans="1:12" ht="17.25" hidden="1" customHeight="1" collapsed="1">
      <c r="A195" s="260">
        <v>3</v>
      </c>
      <c r="B195" s="261">
        <v>1</v>
      </c>
      <c r="C195" s="261">
        <v>1</v>
      </c>
      <c r="D195" s="261">
        <v>4</v>
      </c>
      <c r="E195" s="261">
        <v>1</v>
      </c>
      <c r="F195" s="263">
        <v>1</v>
      </c>
      <c r="G195" s="262" t="s">
        <v>349</v>
      </c>
      <c r="H195" s="248">
        <v>165</v>
      </c>
      <c r="I195" s="268">
        <v>0</v>
      </c>
      <c r="J195" s="268">
        <v>0</v>
      </c>
      <c r="K195" s="268">
        <v>0</v>
      </c>
      <c r="L195" s="311">
        <v>0</v>
      </c>
    </row>
    <row r="196" spans="1:12" ht="25.5" hidden="1" customHeight="1" collapsed="1">
      <c r="A196" s="255">
        <v>3</v>
      </c>
      <c r="B196" s="253">
        <v>1</v>
      </c>
      <c r="C196" s="253">
        <v>1</v>
      </c>
      <c r="D196" s="253">
        <v>4</v>
      </c>
      <c r="E196" s="253">
        <v>1</v>
      </c>
      <c r="F196" s="256">
        <v>2</v>
      </c>
      <c r="G196" s="254" t="s">
        <v>350</v>
      </c>
      <c r="H196" s="248">
        <v>166</v>
      </c>
      <c r="I196" s="266">
        <v>0</v>
      </c>
      <c r="J196" s="266">
        <v>0</v>
      </c>
      <c r="K196" s="266">
        <v>0</v>
      </c>
      <c r="L196" s="268">
        <v>0</v>
      </c>
    </row>
    <row r="197" spans="1:12" ht="14.25" hidden="1" customHeight="1" collapsed="1">
      <c r="A197" s="260">
        <v>3</v>
      </c>
      <c r="B197" s="261">
        <v>1</v>
      </c>
      <c r="C197" s="261">
        <v>1</v>
      </c>
      <c r="D197" s="261">
        <v>4</v>
      </c>
      <c r="E197" s="261">
        <v>1</v>
      </c>
      <c r="F197" s="263">
        <v>3</v>
      </c>
      <c r="G197" s="262" t="s">
        <v>351</v>
      </c>
      <c r="H197" s="248">
        <v>167</v>
      </c>
      <c r="I197" s="266">
        <v>0</v>
      </c>
      <c r="J197" s="266">
        <v>0</v>
      </c>
      <c r="K197" s="266">
        <v>0</v>
      </c>
      <c r="L197" s="268">
        <v>0</v>
      </c>
    </row>
    <row r="198" spans="1:12" ht="25.5" hidden="1" customHeight="1" collapsed="1">
      <c r="A198" s="260">
        <v>3</v>
      </c>
      <c r="B198" s="261">
        <v>1</v>
      </c>
      <c r="C198" s="261">
        <v>1</v>
      </c>
      <c r="D198" s="261">
        <v>5</v>
      </c>
      <c r="E198" s="261"/>
      <c r="F198" s="263"/>
      <c r="G198" s="262" t="s">
        <v>352</v>
      </c>
      <c r="H198" s="248">
        <v>168</v>
      </c>
      <c r="I198" s="249">
        <f t="shared" ref="I198:L199" si="20">I199</f>
        <v>0</v>
      </c>
      <c r="J198" s="291">
        <f t="shared" si="20"/>
        <v>0</v>
      </c>
      <c r="K198" s="250">
        <f t="shared" si="20"/>
        <v>0</v>
      </c>
      <c r="L198" s="249">
        <f t="shared" si="20"/>
        <v>0</v>
      </c>
    </row>
    <row r="199" spans="1:12" ht="26.25" hidden="1" customHeight="1" collapsed="1">
      <c r="A199" s="274">
        <v>3</v>
      </c>
      <c r="B199" s="275">
        <v>1</v>
      </c>
      <c r="C199" s="275">
        <v>1</v>
      </c>
      <c r="D199" s="275">
        <v>5</v>
      </c>
      <c r="E199" s="275">
        <v>1</v>
      </c>
      <c r="F199" s="277"/>
      <c r="G199" s="262" t="s">
        <v>352</v>
      </c>
      <c r="H199" s="248">
        <v>169</v>
      </c>
      <c r="I199" s="250">
        <f t="shared" si="20"/>
        <v>0</v>
      </c>
      <c r="J199" s="250">
        <f t="shared" si="20"/>
        <v>0</v>
      </c>
      <c r="K199" s="250">
        <f t="shared" si="20"/>
        <v>0</v>
      </c>
      <c r="L199" s="250">
        <f t="shared" si="20"/>
        <v>0</v>
      </c>
    </row>
    <row r="200" spans="1:12" ht="27" hidden="1" customHeight="1" collapsed="1">
      <c r="A200" s="260">
        <v>3</v>
      </c>
      <c r="B200" s="261">
        <v>1</v>
      </c>
      <c r="C200" s="261">
        <v>1</v>
      </c>
      <c r="D200" s="261">
        <v>5</v>
      </c>
      <c r="E200" s="261">
        <v>1</v>
      </c>
      <c r="F200" s="263">
        <v>1</v>
      </c>
      <c r="G200" s="262" t="s">
        <v>352</v>
      </c>
      <c r="H200" s="248">
        <v>170</v>
      </c>
      <c r="I200" s="266">
        <v>0</v>
      </c>
      <c r="J200" s="268">
        <v>0</v>
      </c>
      <c r="K200" s="268">
        <v>0</v>
      </c>
      <c r="L200" s="268">
        <v>0</v>
      </c>
    </row>
    <row r="201" spans="1:12" ht="26.25" hidden="1" customHeight="1" collapsed="1">
      <c r="A201" s="274">
        <v>3</v>
      </c>
      <c r="B201" s="275">
        <v>1</v>
      </c>
      <c r="C201" s="275">
        <v>2</v>
      </c>
      <c r="D201" s="275"/>
      <c r="E201" s="275"/>
      <c r="F201" s="277"/>
      <c r="G201" s="276" t="s">
        <v>353</v>
      </c>
      <c r="H201" s="248">
        <v>171</v>
      </c>
      <c r="I201" s="249">
        <f t="shared" ref="I201:L202" si="21">I202</f>
        <v>0</v>
      </c>
      <c r="J201" s="293">
        <f t="shared" si="21"/>
        <v>0</v>
      </c>
      <c r="K201" s="258">
        <f t="shared" si="21"/>
        <v>0</v>
      </c>
      <c r="L201" s="259">
        <f t="shared" si="21"/>
        <v>0</v>
      </c>
    </row>
    <row r="202" spans="1:12" ht="25.5" hidden="1" customHeight="1" collapsed="1">
      <c r="A202" s="260">
        <v>3</v>
      </c>
      <c r="B202" s="261">
        <v>1</v>
      </c>
      <c r="C202" s="261">
        <v>2</v>
      </c>
      <c r="D202" s="261">
        <v>1</v>
      </c>
      <c r="E202" s="261"/>
      <c r="F202" s="263"/>
      <c r="G202" s="276" t="s">
        <v>353</v>
      </c>
      <c r="H202" s="248">
        <v>172</v>
      </c>
      <c r="I202" s="271">
        <f t="shared" si="21"/>
        <v>0</v>
      </c>
      <c r="J202" s="291">
        <f t="shared" si="21"/>
        <v>0</v>
      </c>
      <c r="K202" s="250">
        <f t="shared" si="21"/>
        <v>0</v>
      </c>
      <c r="L202" s="249">
        <f t="shared" si="21"/>
        <v>0</v>
      </c>
    </row>
    <row r="203" spans="1:12" ht="26.25" hidden="1" customHeight="1" collapsed="1">
      <c r="A203" s="255">
        <v>3</v>
      </c>
      <c r="B203" s="253">
        <v>1</v>
      </c>
      <c r="C203" s="253">
        <v>2</v>
      </c>
      <c r="D203" s="253">
        <v>1</v>
      </c>
      <c r="E203" s="253">
        <v>1</v>
      </c>
      <c r="F203" s="256"/>
      <c r="G203" s="276" t="s">
        <v>353</v>
      </c>
      <c r="H203" s="248">
        <v>173</v>
      </c>
      <c r="I203" s="249">
        <f>SUM(I204:I207)</f>
        <v>0</v>
      </c>
      <c r="J203" s="292">
        <f>SUM(J204:J207)</f>
        <v>0</v>
      </c>
      <c r="K203" s="272">
        <f>SUM(K204:K207)</f>
        <v>0</v>
      </c>
      <c r="L203" s="271">
        <f>SUM(L204:L207)</f>
        <v>0</v>
      </c>
    </row>
    <row r="204" spans="1:12" ht="41.25" hidden="1" customHeight="1" collapsed="1">
      <c r="A204" s="260">
        <v>3</v>
      </c>
      <c r="B204" s="261">
        <v>1</v>
      </c>
      <c r="C204" s="261">
        <v>2</v>
      </c>
      <c r="D204" s="261">
        <v>1</v>
      </c>
      <c r="E204" s="261">
        <v>1</v>
      </c>
      <c r="F204" s="263">
        <v>2</v>
      </c>
      <c r="G204" s="262" t="s">
        <v>354</v>
      </c>
      <c r="H204" s="248">
        <v>174</v>
      </c>
      <c r="I204" s="268">
        <v>0</v>
      </c>
      <c r="J204" s="268">
        <v>0</v>
      </c>
      <c r="K204" s="268">
        <v>0</v>
      </c>
      <c r="L204" s="268">
        <v>0</v>
      </c>
    </row>
    <row r="205" spans="1:12" ht="14.25" hidden="1" customHeight="1" collapsed="1">
      <c r="A205" s="260">
        <v>3</v>
      </c>
      <c r="B205" s="261">
        <v>1</v>
      </c>
      <c r="C205" s="261">
        <v>2</v>
      </c>
      <c r="D205" s="260">
        <v>1</v>
      </c>
      <c r="E205" s="261">
        <v>1</v>
      </c>
      <c r="F205" s="263">
        <v>3</v>
      </c>
      <c r="G205" s="262" t="s">
        <v>355</v>
      </c>
      <c r="H205" s="248">
        <v>175</v>
      </c>
      <c r="I205" s="268">
        <v>0</v>
      </c>
      <c r="J205" s="268">
        <v>0</v>
      </c>
      <c r="K205" s="268">
        <v>0</v>
      </c>
      <c r="L205" s="268">
        <v>0</v>
      </c>
    </row>
    <row r="206" spans="1:12" ht="18.75" hidden="1" customHeight="1" collapsed="1">
      <c r="A206" s="260">
        <v>3</v>
      </c>
      <c r="B206" s="261">
        <v>1</v>
      </c>
      <c r="C206" s="261">
        <v>2</v>
      </c>
      <c r="D206" s="260">
        <v>1</v>
      </c>
      <c r="E206" s="261">
        <v>1</v>
      </c>
      <c r="F206" s="263">
        <v>4</v>
      </c>
      <c r="G206" s="262" t="s">
        <v>356</v>
      </c>
      <c r="H206" s="248">
        <v>176</v>
      </c>
      <c r="I206" s="268">
        <v>0</v>
      </c>
      <c r="J206" s="268">
        <v>0</v>
      </c>
      <c r="K206" s="268">
        <v>0</v>
      </c>
      <c r="L206" s="268">
        <v>0</v>
      </c>
    </row>
    <row r="207" spans="1:12" ht="17.25" hidden="1" customHeight="1" collapsed="1">
      <c r="A207" s="274">
        <v>3</v>
      </c>
      <c r="B207" s="283">
        <v>1</v>
      </c>
      <c r="C207" s="283">
        <v>2</v>
      </c>
      <c r="D207" s="282">
        <v>1</v>
      </c>
      <c r="E207" s="283">
        <v>1</v>
      </c>
      <c r="F207" s="284">
        <v>5</v>
      </c>
      <c r="G207" s="285" t="s">
        <v>357</v>
      </c>
      <c r="H207" s="248">
        <v>177</v>
      </c>
      <c r="I207" s="268">
        <v>0</v>
      </c>
      <c r="J207" s="268">
        <v>0</v>
      </c>
      <c r="K207" s="268">
        <v>0</v>
      </c>
      <c r="L207" s="311">
        <v>0</v>
      </c>
    </row>
    <row r="208" spans="1:12" ht="15" hidden="1" customHeight="1" collapsed="1">
      <c r="A208" s="260">
        <v>3</v>
      </c>
      <c r="B208" s="261">
        <v>1</v>
      </c>
      <c r="C208" s="261">
        <v>3</v>
      </c>
      <c r="D208" s="260"/>
      <c r="E208" s="261"/>
      <c r="F208" s="263"/>
      <c r="G208" s="262" t="s">
        <v>358</v>
      </c>
      <c r="H208" s="248">
        <v>178</v>
      </c>
      <c r="I208" s="249">
        <f>SUM(I209+I212)</f>
        <v>0</v>
      </c>
      <c r="J208" s="291">
        <f>SUM(J209+J212)</f>
        <v>0</v>
      </c>
      <c r="K208" s="250">
        <f>SUM(K209+K212)</f>
        <v>0</v>
      </c>
      <c r="L208" s="249">
        <f>SUM(L209+L212)</f>
        <v>0</v>
      </c>
    </row>
    <row r="209" spans="1:16" ht="27.75" hidden="1" customHeight="1" collapsed="1">
      <c r="A209" s="255">
        <v>3</v>
      </c>
      <c r="B209" s="253">
        <v>1</v>
      </c>
      <c r="C209" s="253">
        <v>3</v>
      </c>
      <c r="D209" s="255">
        <v>1</v>
      </c>
      <c r="E209" s="260"/>
      <c r="F209" s="256"/>
      <c r="G209" s="254" t="s">
        <v>359</v>
      </c>
      <c r="H209" s="248">
        <v>179</v>
      </c>
      <c r="I209" s="271">
        <f t="shared" ref="I209:L210" si="22">I210</f>
        <v>0</v>
      </c>
      <c r="J209" s="292">
        <f t="shared" si="22"/>
        <v>0</v>
      </c>
      <c r="K209" s="272">
        <f t="shared" si="22"/>
        <v>0</v>
      </c>
      <c r="L209" s="271">
        <f t="shared" si="22"/>
        <v>0</v>
      </c>
    </row>
    <row r="210" spans="1:16" ht="30.75" hidden="1" customHeight="1" collapsed="1">
      <c r="A210" s="260">
        <v>3</v>
      </c>
      <c r="B210" s="261">
        <v>1</v>
      </c>
      <c r="C210" s="261">
        <v>3</v>
      </c>
      <c r="D210" s="260">
        <v>1</v>
      </c>
      <c r="E210" s="260">
        <v>1</v>
      </c>
      <c r="F210" s="263"/>
      <c r="G210" s="254" t="s">
        <v>359</v>
      </c>
      <c r="H210" s="248">
        <v>180</v>
      </c>
      <c r="I210" s="249">
        <f t="shared" si="22"/>
        <v>0</v>
      </c>
      <c r="J210" s="291">
        <f t="shared" si="22"/>
        <v>0</v>
      </c>
      <c r="K210" s="250">
        <f t="shared" si="22"/>
        <v>0</v>
      </c>
      <c r="L210" s="249">
        <f t="shared" si="22"/>
        <v>0</v>
      </c>
    </row>
    <row r="211" spans="1:16" ht="27.75" hidden="1" customHeight="1" collapsed="1">
      <c r="A211" s="260">
        <v>3</v>
      </c>
      <c r="B211" s="262">
        <v>1</v>
      </c>
      <c r="C211" s="260">
        <v>3</v>
      </c>
      <c r="D211" s="261">
        <v>1</v>
      </c>
      <c r="E211" s="261">
        <v>1</v>
      </c>
      <c r="F211" s="263">
        <v>1</v>
      </c>
      <c r="G211" s="254" t="s">
        <v>359</v>
      </c>
      <c r="H211" s="248">
        <v>181</v>
      </c>
      <c r="I211" s="311">
        <v>0</v>
      </c>
      <c r="J211" s="311">
        <v>0</v>
      </c>
      <c r="K211" s="311">
        <v>0</v>
      </c>
      <c r="L211" s="311">
        <v>0</v>
      </c>
    </row>
    <row r="212" spans="1:16" ht="15" hidden="1" customHeight="1" collapsed="1">
      <c r="A212" s="260">
        <v>3</v>
      </c>
      <c r="B212" s="262">
        <v>1</v>
      </c>
      <c r="C212" s="260">
        <v>3</v>
      </c>
      <c r="D212" s="261">
        <v>2</v>
      </c>
      <c r="E212" s="261"/>
      <c r="F212" s="263"/>
      <c r="G212" s="262" t="s">
        <v>360</v>
      </c>
      <c r="H212" s="248">
        <v>182</v>
      </c>
      <c r="I212" s="249">
        <f>I213</f>
        <v>0</v>
      </c>
      <c r="J212" s="291">
        <f>J213</f>
        <v>0</v>
      </c>
      <c r="K212" s="250">
        <f>K213</f>
        <v>0</v>
      </c>
      <c r="L212" s="249">
        <f>L213</f>
        <v>0</v>
      </c>
    </row>
    <row r="213" spans="1:16" ht="15.75" hidden="1" customHeight="1" collapsed="1">
      <c r="A213" s="255">
        <v>3</v>
      </c>
      <c r="B213" s="254">
        <v>1</v>
      </c>
      <c r="C213" s="255">
        <v>3</v>
      </c>
      <c r="D213" s="253">
        <v>2</v>
      </c>
      <c r="E213" s="253">
        <v>1</v>
      </c>
      <c r="F213" s="256"/>
      <c r="G213" s="262" t="s">
        <v>360</v>
      </c>
      <c r="H213" s="248">
        <v>183</v>
      </c>
      <c r="I213" s="249">
        <f>SUM(I214:I219)</f>
        <v>0</v>
      </c>
      <c r="J213" s="249">
        <f>SUM(J214:J219)</f>
        <v>0</v>
      </c>
      <c r="K213" s="249">
        <f>SUM(K214:K219)</f>
        <v>0</v>
      </c>
      <c r="L213" s="249">
        <f>SUM(L214:L219)</f>
        <v>0</v>
      </c>
      <c r="M213" s="319"/>
      <c r="N213" s="319"/>
      <c r="O213" s="319"/>
      <c r="P213" s="319"/>
    </row>
    <row r="214" spans="1:16" ht="15" hidden="1" customHeight="1" collapsed="1">
      <c r="A214" s="260">
        <v>3</v>
      </c>
      <c r="B214" s="262">
        <v>1</v>
      </c>
      <c r="C214" s="260">
        <v>3</v>
      </c>
      <c r="D214" s="261">
        <v>2</v>
      </c>
      <c r="E214" s="261">
        <v>1</v>
      </c>
      <c r="F214" s="263">
        <v>1</v>
      </c>
      <c r="G214" s="262" t="s">
        <v>361</v>
      </c>
      <c r="H214" s="248">
        <v>184</v>
      </c>
      <c r="I214" s="268">
        <v>0</v>
      </c>
      <c r="J214" s="268">
        <v>0</v>
      </c>
      <c r="K214" s="268">
        <v>0</v>
      </c>
      <c r="L214" s="311">
        <v>0</v>
      </c>
    </row>
    <row r="215" spans="1:16" ht="26.25" hidden="1" customHeight="1" collapsed="1">
      <c r="A215" s="260">
        <v>3</v>
      </c>
      <c r="B215" s="262">
        <v>1</v>
      </c>
      <c r="C215" s="260">
        <v>3</v>
      </c>
      <c r="D215" s="261">
        <v>2</v>
      </c>
      <c r="E215" s="261">
        <v>1</v>
      </c>
      <c r="F215" s="263">
        <v>2</v>
      </c>
      <c r="G215" s="262" t="s">
        <v>362</v>
      </c>
      <c r="H215" s="248">
        <v>185</v>
      </c>
      <c r="I215" s="268">
        <v>0</v>
      </c>
      <c r="J215" s="268">
        <v>0</v>
      </c>
      <c r="K215" s="268">
        <v>0</v>
      </c>
      <c r="L215" s="268">
        <v>0</v>
      </c>
    </row>
    <row r="216" spans="1:16" ht="16.5" hidden="1" customHeight="1" collapsed="1">
      <c r="A216" s="260">
        <v>3</v>
      </c>
      <c r="B216" s="262">
        <v>1</v>
      </c>
      <c r="C216" s="260">
        <v>3</v>
      </c>
      <c r="D216" s="261">
        <v>2</v>
      </c>
      <c r="E216" s="261">
        <v>1</v>
      </c>
      <c r="F216" s="263">
        <v>3</v>
      </c>
      <c r="G216" s="262" t="s">
        <v>363</v>
      </c>
      <c r="H216" s="248">
        <v>186</v>
      </c>
      <c r="I216" s="268">
        <v>0</v>
      </c>
      <c r="J216" s="268">
        <v>0</v>
      </c>
      <c r="K216" s="268">
        <v>0</v>
      </c>
      <c r="L216" s="268">
        <v>0</v>
      </c>
    </row>
    <row r="217" spans="1:16" ht="27.75" hidden="1" customHeight="1" collapsed="1">
      <c r="A217" s="260">
        <v>3</v>
      </c>
      <c r="B217" s="262">
        <v>1</v>
      </c>
      <c r="C217" s="260">
        <v>3</v>
      </c>
      <c r="D217" s="261">
        <v>2</v>
      </c>
      <c r="E217" s="261">
        <v>1</v>
      </c>
      <c r="F217" s="263">
        <v>4</v>
      </c>
      <c r="G217" s="262" t="s">
        <v>364</v>
      </c>
      <c r="H217" s="248">
        <v>187</v>
      </c>
      <c r="I217" s="268">
        <v>0</v>
      </c>
      <c r="J217" s="268">
        <v>0</v>
      </c>
      <c r="K217" s="268">
        <v>0</v>
      </c>
      <c r="L217" s="311">
        <v>0</v>
      </c>
    </row>
    <row r="218" spans="1:16" ht="15.75" hidden="1" customHeight="1" collapsed="1">
      <c r="A218" s="260">
        <v>3</v>
      </c>
      <c r="B218" s="262">
        <v>1</v>
      </c>
      <c r="C218" s="260">
        <v>3</v>
      </c>
      <c r="D218" s="261">
        <v>2</v>
      </c>
      <c r="E218" s="261">
        <v>1</v>
      </c>
      <c r="F218" s="263">
        <v>5</v>
      </c>
      <c r="G218" s="254" t="s">
        <v>365</v>
      </c>
      <c r="H218" s="248">
        <v>188</v>
      </c>
      <c r="I218" s="268">
        <v>0</v>
      </c>
      <c r="J218" s="268">
        <v>0</v>
      </c>
      <c r="K218" s="268">
        <v>0</v>
      </c>
      <c r="L218" s="268">
        <v>0</v>
      </c>
    </row>
    <row r="219" spans="1:16" ht="13.5" hidden="1" customHeight="1" collapsed="1">
      <c r="A219" s="260">
        <v>3</v>
      </c>
      <c r="B219" s="262">
        <v>1</v>
      </c>
      <c r="C219" s="260">
        <v>3</v>
      </c>
      <c r="D219" s="261">
        <v>2</v>
      </c>
      <c r="E219" s="261">
        <v>1</v>
      </c>
      <c r="F219" s="263">
        <v>6</v>
      </c>
      <c r="G219" s="254" t="s">
        <v>360</v>
      </c>
      <c r="H219" s="248">
        <v>189</v>
      </c>
      <c r="I219" s="268">
        <v>0</v>
      </c>
      <c r="J219" s="268">
        <v>0</v>
      </c>
      <c r="K219" s="268">
        <v>0</v>
      </c>
      <c r="L219" s="311">
        <v>0</v>
      </c>
    </row>
    <row r="220" spans="1:16" ht="27" hidden="1" customHeight="1" collapsed="1">
      <c r="A220" s="255">
        <v>3</v>
      </c>
      <c r="B220" s="253">
        <v>1</v>
      </c>
      <c r="C220" s="253">
        <v>4</v>
      </c>
      <c r="D220" s="253"/>
      <c r="E220" s="253"/>
      <c r="F220" s="256"/>
      <c r="G220" s="254" t="s">
        <v>366</v>
      </c>
      <c r="H220" s="248">
        <v>190</v>
      </c>
      <c r="I220" s="271">
        <f t="shared" ref="I220:L222" si="23">I221</f>
        <v>0</v>
      </c>
      <c r="J220" s="292">
        <f t="shared" si="23"/>
        <v>0</v>
      </c>
      <c r="K220" s="272">
        <f t="shared" si="23"/>
        <v>0</v>
      </c>
      <c r="L220" s="272">
        <f t="shared" si="23"/>
        <v>0</v>
      </c>
    </row>
    <row r="221" spans="1:16" ht="27" hidden="1" customHeight="1" collapsed="1">
      <c r="A221" s="274">
        <v>3</v>
      </c>
      <c r="B221" s="283">
        <v>1</v>
      </c>
      <c r="C221" s="283">
        <v>4</v>
      </c>
      <c r="D221" s="283">
        <v>1</v>
      </c>
      <c r="E221" s="283"/>
      <c r="F221" s="284"/>
      <c r="G221" s="254" t="s">
        <v>366</v>
      </c>
      <c r="H221" s="248">
        <v>191</v>
      </c>
      <c r="I221" s="278">
        <f t="shared" si="23"/>
        <v>0</v>
      </c>
      <c r="J221" s="304">
        <f t="shared" si="23"/>
        <v>0</v>
      </c>
      <c r="K221" s="279">
        <f t="shared" si="23"/>
        <v>0</v>
      </c>
      <c r="L221" s="279">
        <f t="shared" si="23"/>
        <v>0</v>
      </c>
    </row>
    <row r="222" spans="1:16" ht="27.75" hidden="1" customHeight="1" collapsed="1">
      <c r="A222" s="260">
        <v>3</v>
      </c>
      <c r="B222" s="261">
        <v>1</v>
      </c>
      <c r="C222" s="261">
        <v>4</v>
      </c>
      <c r="D222" s="261">
        <v>1</v>
      </c>
      <c r="E222" s="261">
        <v>1</v>
      </c>
      <c r="F222" s="263"/>
      <c r="G222" s="254" t="s">
        <v>367</v>
      </c>
      <c r="H222" s="248">
        <v>192</v>
      </c>
      <c r="I222" s="249">
        <f t="shared" si="23"/>
        <v>0</v>
      </c>
      <c r="J222" s="291">
        <f t="shared" si="23"/>
        <v>0</v>
      </c>
      <c r="K222" s="250">
        <f t="shared" si="23"/>
        <v>0</v>
      </c>
      <c r="L222" s="250">
        <f t="shared" si="23"/>
        <v>0</v>
      </c>
    </row>
    <row r="223" spans="1:16" ht="27" hidden="1" customHeight="1" collapsed="1">
      <c r="A223" s="265">
        <v>3</v>
      </c>
      <c r="B223" s="260">
        <v>1</v>
      </c>
      <c r="C223" s="261">
        <v>4</v>
      </c>
      <c r="D223" s="261">
        <v>1</v>
      </c>
      <c r="E223" s="261">
        <v>1</v>
      </c>
      <c r="F223" s="263">
        <v>1</v>
      </c>
      <c r="G223" s="254" t="s">
        <v>367</v>
      </c>
      <c r="H223" s="248">
        <v>193</v>
      </c>
      <c r="I223" s="268">
        <v>0</v>
      </c>
      <c r="J223" s="268">
        <v>0</v>
      </c>
      <c r="K223" s="268">
        <v>0</v>
      </c>
      <c r="L223" s="268">
        <v>0</v>
      </c>
    </row>
    <row r="224" spans="1:16" ht="26.25" hidden="1" customHeight="1" collapsed="1">
      <c r="A224" s="265">
        <v>3</v>
      </c>
      <c r="B224" s="261">
        <v>1</v>
      </c>
      <c r="C224" s="261">
        <v>5</v>
      </c>
      <c r="D224" s="261"/>
      <c r="E224" s="261"/>
      <c r="F224" s="263"/>
      <c r="G224" s="262" t="s">
        <v>368</v>
      </c>
      <c r="H224" s="248">
        <v>194</v>
      </c>
      <c r="I224" s="249">
        <f t="shared" ref="I224:L225" si="24">I225</f>
        <v>0</v>
      </c>
      <c r="J224" s="249">
        <f t="shared" si="24"/>
        <v>0</v>
      </c>
      <c r="K224" s="249">
        <f t="shared" si="24"/>
        <v>0</v>
      </c>
      <c r="L224" s="249">
        <f t="shared" si="24"/>
        <v>0</v>
      </c>
    </row>
    <row r="225" spans="1:12" ht="30" hidden="1" customHeight="1" collapsed="1">
      <c r="A225" s="265">
        <v>3</v>
      </c>
      <c r="B225" s="261">
        <v>1</v>
      </c>
      <c r="C225" s="261">
        <v>5</v>
      </c>
      <c r="D225" s="261">
        <v>1</v>
      </c>
      <c r="E225" s="261"/>
      <c r="F225" s="263"/>
      <c r="G225" s="262" t="s">
        <v>368</v>
      </c>
      <c r="H225" s="248">
        <v>195</v>
      </c>
      <c r="I225" s="249">
        <f t="shared" si="24"/>
        <v>0</v>
      </c>
      <c r="J225" s="249">
        <f t="shared" si="24"/>
        <v>0</v>
      </c>
      <c r="K225" s="249">
        <f t="shared" si="24"/>
        <v>0</v>
      </c>
      <c r="L225" s="249">
        <f t="shared" si="24"/>
        <v>0</v>
      </c>
    </row>
    <row r="226" spans="1:12" ht="27" hidden="1" customHeight="1" collapsed="1">
      <c r="A226" s="265">
        <v>3</v>
      </c>
      <c r="B226" s="261">
        <v>1</v>
      </c>
      <c r="C226" s="261">
        <v>5</v>
      </c>
      <c r="D226" s="261">
        <v>1</v>
      </c>
      <c r="E226" s="261">
        <v>1</v>
      </c>
      <c r="F226" s="263"/>
      <c r="G226" s="262" t="s">
        <v>368</v>
      </c>
      <c r="H226" s="248">
        <v>196</v>
      </c>
      <c r="I226" s="249">
        <f>SUM(I227:I229)</f>
        <v>0</v>
      </c>
      <c r="J226" s="249">
        <f>SUM(J227:J229)</f>
        <v>0</v>
      </c>
      <c r="K226" s="249">
        <f>SUM(K227:K229)</f>
        <v>0</v>
      </c>
      <c r="L226" s="249">
        <f>SUM(L227:L229)</f>
        <v>0</v>
      </c>
    </row>
    <row r="227" spans="1:12" ht="21" hidden="1" customHeight="1" collapsed="1">
      <c r="A227" s="265">
        <v>3</v>
      </c>
      <c r="B227" s="261">
        <v>1</v>
      </c>
      <c r="C227" s="261">
        <v>5</v>
      </c>
      <c r="D227" s="261">
        <v>1</v>
      </c>
      <c r="E227" s="261">
        <v>1</v>
      </c>
      <c r="F227" s="263">
        <v>1</v>
      </c>
      <c r="G227" s="313" t="s">
        <v>369</v>
      </c>
      <c r="H227" s="248">
        <v>197</v>
      </c>
      <c r="I227" s="268">
        <v>0</v>
      </c>
      <c r="J227" s="268">
        <v>0</v>
      </c>
      <c r="K227" s="268">
        <v>0</v>
      </c>
      <c r="L227" s="268">
        <v>0</v>
      </c>
    </row>
    <row r="228" spans="1:12" ht="25.5" hidden="1" customHeight="1" collapsed="1">
      <c r="A228" s="265">
        <v>3</v>
      </c>
      <c r="B228" s="261">
        <v>1</v>
      </c>
      <c r="C228" s="261">
        <v>5</v>
      </c>
      <c r="D228" s="261">
        <v>1</v>
      </c>
      <c r="E228" s="261">
        <v>1</v>
      </c>
      <c r="F228" s="263">
        <v>2</v>
      </c>
      <c r="G228" s="313" t="s">
        <v>370</v>
      </c>
      <c r="H228" s="248">
        <v>198</v>
      </c>
      <c r="I228" s="268">
        <v>0</v>
      </c>
      <c r="J228" s="268">
        <v>0</v>
      </c>
      <c r="K228" s="268">
        <v>0</v>
      </c>
      <c r="L228" s="268">
        <v>0</v>
      </c>
    </row>
    <row r="229" spans="1:12" ht="28.5" hidden="1" customHeight="1" collapsed="1">
      <c r="A229" s="265">
        <v>3</v>
      </c>
      <c r="B229" s="261">
        <v>1</v>
      </c>
      <c r="C229" s="261">
        <v>5</v>
      </c>
      <c r="D229" s="261">
        <v>1</v>
      </c>
      <c r="E229" s="261">
        <v>1</v>
      </c>
      <c r="F229" s="263">
        <v>3</v>
      </c>
      <c r="G229" s="313" t="s">
        <v>371</v>
      </c>
      <c r="H229" s="248">
        <v>199</v>
      </c>
      <c r="I229" s="268">
        <v>0</v>
      </c>
      <c r="J229" s="268">
        <v>0</v>
      </c>
      <c r="K229" s="268">
        <v>0</v>
      </c>
      <c r="L229" s="268">
        <v>0</v>
      </c>
    </row>
    <row r="230" spans="1:12" ht="41.25" hidden="1" customHeight="1" collapsed="1">
      <c r="A230" s="244">
        <v>3</v>
      </c>
      <c r="B230" s="245">
        <v>2</v>
      </c>
      <c r="C230" s="245"/>
      <c r="D230" s="245"/>
      <c r="E230" s="245"/>
      <c r="F230" s="247"/>
      <c r="G230" s="246" t="s">
        <v>372</v>
      </c>
      <c r="H230" s="248">
        <v>200</v>
      </c>
      <c r="I230" s="249">
        <f>SUM(I231+I263)</f>
        <v>0</v>
      </c>
      <c r="J230" s="291">
        <f>SUM(J231+J263)</f>
        <v>0</v>
      </c>
      <c r="K230" s="250">
        <f>SUM(K231+K263)</f>
        <v>0</v>
      </c>
      <c r="L230" s="250">
        <f>SUM(L231+L263)</f>
        <v>0</v>
      </c>
    </row>
    <row r="231" spans="1:12" ht="26.25" hidden="1" customHeight="1" collapsed="1">
      <c r="A231" s="274">
        <v>3</v>
      </c>
      <c r="B231" s="282">
        <v>2</v>
      </c>
      <c r="C231" s="283">
        <v>1</v>
      </c>
      <c r="D231" s="283"/>
      <c r="E231" s="283"/>
      <c r="F231" s="284"/>
      <c r="G231" s="285" t="s">
        <v>373</v>
      </c>
      <c r="H231" s="248">
        <v>201</v>
      </c>
      <c r="I231" s="278">
        <f>SUM(I232+I241+I245+I249+I253+I256+I259)</f>
        <v>0</v>
      </c>
      <c r="J231" s="304">
        <f>SUM(J232+J241+J245+J249+J253+J256+J259)</f>
        <v>0</v>
      </c>
      <c r="K231" s="279">
        <f>SUM(K232+K241+K245+K249+K253+K256+K259)</f>
        <v>0</v>
      </c>
      <c r="L231" s="279">
        <f>SUM(L232+L241+L245+L249+L253+L256+L259)</f>
        <v>0</v>
      </c>
    </row>
    <row r="232" spans="1:12" ht="15.75" hidden="1" customHeight="1" collapsed="1">
      <c r="A232" s="260">
        <v>3</v>
      </c>
      <c r="B232" s="261">
        <v>2</v>
      </c>
      <c r="C232" s="261">
        <v>1</v>
      </c>
      <c r="D232" s="261">
        <v>1</v>
      </c>
      <c r="E232" s="261"/>
      <c r="F232" s="263"/>
      <c r="G232" s="262" t="s">
        <v>374</v>
      </c>
      <c r="H232" s="248">
        <v>202</v>
      </c>
      <c r="I232" s="278">
        <f>I233</f>
        <v>0</v>
      </c>
      <c r="J232" s="278">
        <f>J233</f>
        <v>0</v>
      </c>
      <c r="K232" s="278">
        <f>K233</f>
        <v>0</v>
      </c>
      <c r="L232" s="278">
        <f>L233</f>
        <v>0</v>
      </c>
    </row>
    <row r="233" spans="1:12" ht="12" hidden="1" customHeight="1" collapsed="1">
      <c r="A233" s="260">
        <v>3</v>
      </c>
      <c r="B233" s="260">
        <v>2</v>
      </c>
      <c r="C233" s="261">
        <v>1</v>
      </c>
      <c r="D233" s="261">
        <v>1</v>
      </c>
      <c r="E233" s="261">
        <v>1</v>
      </c>
      <c r="F233" s="263"/>
      <c r="G233" s="262" t="s">
        <v>375</v>
      </c>
      <c r="H233" s="248">
        <v>203</v>
      </c>
      <c r="I233" s="249">
        <f>SUM(I234:I234)</f>
        <v>0</v>
      </c>
      <c r="J233" s="291">
        <f>SUM(J234:J234)</f>
        <v>0</v>
      </c>
      <c r="K233" s="250">
        <f>SUM(K234:K234)</f>
        <v>0</v>
      </c>
      <c r="L233" s="250">
        <f>SUM(L234:L234)</f>
        <v>0</v>
      </c>
    </row>
    <row r="234" spans="1:12" ht="14.25" hidden="1" customHeight="1" collapsed="1">
      <c r="A234" s="274">
        <v>3</v>
      </c>
      <c r="B234" s="274">
        <v>2</v>
      </c>
      <c r="C234" s="283">
        <v>1</v>
      </c>
      <c r="D234" s="283">
        <v>1</v>
      </c>
      <c r="E234" s="283">
        <v>1</v>
      </c>
      <c r="F234" s="284">
        <v>1</v>
      </c>
      <c r="G234" s="285" t="s">
        <v>375</v>
      </c>
      <c r="H234" s="248">
        <v>204</v>
      </c>
      <c r="I234" s="268">
        <v>0</v>
      </c>
      <c r="J234" s="268">
        <v>0</v>
      </c>
      <c r="K234" s="268">
        <v>0</v>
      </c>
      <c r="L234" s="268">
        <v>0</v>
      </c>
    </row>
    <row r="235" spans="1:12" ht="14.25" hidden="1" customHeight="1" collapsed="1">
      <c r="A235" s="274">
        <v>3</v>
      </c>
      <c r="B235" s="283">
        <v>2</v>
      </c>
      <c r="C235" s="283">
        <v>1</v>
      </c>
      <c r="D235" s="283">
        <v>1</v>
      </c>
      <c r="E235" s="283">
        <v>2</v>
      </c>
      <c r="F235" s="284"/>
      <c r="G235" s="285" t="s">
        <v>376</v>
      </c>
      <c r="H235" s="248">
        <v>205</v>
      </c>
      <c r="I235" s="249">
        <f>SUM(I236:I237)</f>
        <v>0</v>
      </c>
      <c r="J235" s="249">
        <f>SUM(J236:J237)</f>
        <v>0</v>
      </c>
      <c r="K235" s="249">
        <f>SUM(K236:K237)</f>
        <v>0</v>
      </c>
      <c r="L235" s="249">
        <f>SUM(L236:L237)</f>
        <v>0</v>
      </c>
    </row>
    <row r="236" spans="1:12" ht="14.25" hidden="1" customHeight="1" collapsed="1">
      <c r="A236" s="274">
        <v>3</v>
      </c>
      <c r="B236" s="283">
        <v>2</v>
      </c>
      <c r="C236" s="283">
        <v>1</v>
      </c>
      <c r="D236" s="283">
        <v>1</v>
      </c>
      <c r="E236" s="283">
        <v>2</v>
      </c>
      <c r="F236" s="284">
        <v>1</v>
      </c>
      <c r="G236" s="285" t="s">
        <v>377</v>
      </c>
      <c r="H236" s="248">
        <v>206</v>
      </c>
      <c r="I236" s="268">
        <v>0</v>
      </c>
      <c r="J236" s="268">
        <v>0</v>
      </c>
      <c r="K236" s="268">
        <v>0</v>
      </c>
      <c r="L236" s="268">
        <v>0</v>
      </c>
    </row>
    <row r="237" spans="1:12" ht="14.25" hidden="1" customHeight="1" collapsed="1">
      <c r="A237" s="274">
        <v>3</v>
      </c>
      <c r="B237" s="283">
        <v>2</v>
      </c>
      <c r="C237" s="283">
        <v>1</v>
      </c>
      <c r="D237" s="283">
        <v>1</v>
      </c>
      <c r="E237" s="283">
        <v>2</v>
      </c>
      <c r="F237" s="284">
        <v>2</v>
      </c>
      <c r="G237" s="285" t="s">
        <v>378</v>
      </c>
      <c r="H237" s="248">
        <v>207</v>
      </c>
      <c r="I237" s="268">
        <v>0</v>
      </c>
      <c r="J237" s="268">
        <v>0</v>
      </c>
      <c r="K237" s="268">
        <v>0</v>
      </c>
      <c r="L237" s="268">
        <v>0</v>
      </c>
    </row>
    <row r="238" spans="1:12" ht="14.25" hidden="1" customHeight="1" collapsed="1">
      <c r="A238" s="274">
        <v>3</v>
      </c>
      <c r="B238" s="283">
        <v>2</v>
      </c>
      <c r="C238" s="283">
        <v>1</v>
      </c>
      <c r="D238" s="283">
        <v>1</v>
      </c>
      <c r="E238" s="283">
        <v>3</v>
      </c>
      <c r="F238" s="320"/>
      <c r="G238" s="285" t="s">
        <v>379</v>
      </c>
      <c r="H238" s="248">
        <v>208</v>
      </c>
      <c r="I238" s="249">
        <f>SUM(I239:I240)</f>
        <v>0</v>
      </c>
      <c r="J238" s="249">
        <f>SUM(J239:J240)</f>
        <v>0</v>
      </c>
      <c r="K238" s="249">
        <f>SUM(K239:K240)</f>
        <v>0</v>
      </c>
      <c r="L238" s="249">
        <f>SUM(L239:L240)</f>
        <v>0</v>
      </c>
    </row>
    <row r="239" spans="1:12" ht="14.25" hidden="1" customHeight="1" collapsed="1">
      <c r="A239" s="274">
        <v>3</v>
      </c>
      <c r="B239" s="283">
        <v>2</v>
      </c>
      <c r="C239" s="283">
        <v>1</v>
      </c>
      <c r="D239" s="283">
        <v>1</v>
      </c>
      <c r="E239" s="283">
        <v>3</v>
      </c>
      <c r="F239" s="284">
        <v>1</v>
      </c>
      <c r="G239" s="285" t="s">
        <v>380</v>
      </c>
      <c r="H239" s="248">
        <v>209</v>
      </c>
      <c r="I239" s="268">
        <v>0</v>
      </c>
      <c r="J239" s="268">
        <v>0</v>
      </c>
      <c r="K239" s="268">
        <v>0</v>
      </c>
      <c r="L239" s="268">
        <v>0</v>
      </c>
    </row>
    <row r="240" spans="1:12" ht="14.25" hidden="1" customHeight="1" collapsed="1">
      <c r="A240" s="274">
        <v>3</v>
      </c>
      <c r="B240" s="283">
        <v>2</v>
      </c>
      <c r="C240" s="283">
        <v>1</v>
      </c>
      <c r="D240" s="283">
        <v>1</v>
      </c>
      <c r="E240" s="283">
        <v>3</v>
      </c>
      <c r="F240" s="284">
        <v>2</v>
      </c>
      <c r="G240" s="285" t="s">
        <v>381</v>
      </c>
      <c r="H240" s="248">
        <v>210</v>
      </c>
      <c r="I240" s="268">
        <v>0</v>
      </c>
      <c r="J240" s="268">
        <v>0</v>
      </c>
      <c r="K240" s="268">
        <v>0</v>
      </c>
      <c r="L240" s="268">
        <v>0</v>
      </c>
    </row>
    <row r="241" spans="1:12" ht="27" hidden="1" customHeight="1" collapsed="1">
      <c r="A241" s="260">
        <v>3</v>
      </c>
      <c r="B241" s="261">
        <v>2</v>
      </c>
      <c r="C241" s="261">
        <v>1</v>
      </c>
      <c r="D241" s="261">
        <v>2</v>
      </c>
      <c r="E241" s="261"/>
      <c r="F241" s="263"/>
      <c r="G241" s="262" t="s">
        <v>382</v>
      </c>
      <c r="H241" s="248">
        <v>211</v>
      </c>
      <c r="I241" s="249">
        <f>I242</f>
        <v>0</v>
      </c>
      <c r="J241" s="249">
        <f>J242</f>
        <v>0</v>
      </c>
      <c r="K241" s="249">
        <f>K242</f>
        <v>0</v>
      </c>
      <c r="L241" s="249">
        <f>L242</f>
        <v>0</v>
      </c>
    </row>
    <row r="242" spans="1:12" ht="14.25" hidden="1" customHeight="1" collapsed="1">
      <c r="A242" s="260">
        <v>3</v>
      </c>
      <c r="B242" s="261">
        <v>2</v>
      </c>
      <c r="C242" s="261">
        <v>1</v>
      </c>
      <c r="D242" s="261">
        <v>2</v>
      </c>
      <c r="E242" s="261">
        <v>1</v>
      </c>
      <c r="F242" s="263"/>
      <c r="G242" s="262" t="s">
        <v>382</v>
      </c>
      <c r="H242" s="248">
        <v>212</v>
      </c>
      <c r="I242" s="249">
        <f>SUM(I243:I244)</f>
        <v>0</v>
      </c>
      <c r="J242" s="291">
        <f>SUM(J243:J244)</f>
        <v>0</v>
      </c>
      <c r="K242" s="250">
        <f>SUM(K243:K244)</f>
        <v>0</v>
      </c>
      <c r="L242" s="250">
        <f>SUM(L243:L244)</f>
        <v>0</v>
      </c>
    </row>
    <row r="243" spans="1:12" ht="27" hidden="1" customHeight="1" collapsed="1">
      <c r="A243" s="274">
        <v>3</v>
      </c>
      <c r="B243" s="282">
        <v>2</v>
      </c>
      <c r="C243" s="283">
        <v>1</v>
      </c>
      <c r="D243" s="283">
        <v>2</v>
      </c>
      <c r="E243" s="283">
        <v>1</v>
      </c>
      <c r="F243" s="284">
        <v>1</v>
      </c>
      <c r="G243" s="285" t="s">
        <v>383</v>
      </c>
      <c r="H243" s="248">
        <v>213</v>
      </c>
      <c r="I243" s="268">
        <v>0</v>
      </c>
      <c r="J243" s="268">
        <v>0</v>
      </c>
      <c r="K243" s="268">
        <v>0</v>
      </c>
      <c r="L243" s="268">
        <v>0</v>
      </c>
    </row>
    <row r="244" spans="1:12" ht="25.5" hidden="1" customHeight="1" collapsed="1">
      <c r="A244" s="260">
        <v>3</v>
      </c>
      <c r="B244" s="261">
        <v>2</v>
      </c>
      <c r="C244" s="261">
        <v>1</v>
      </c>
      <c r="D244" s="261">
        <v>2</v>
      </c>
      <c r="E244" s="261">
        <v>1</v>
      </c>
      <c r="F244" s="263">
        <v>2</v>
      </c>
      <c r="G244" s="262" t="s">
        <v>384</v>
      </c>
      <c r="H244" s="248">
        <v>214</v>
      </c>
      <c r="I244" s="268">
        <v>0</v>
      </c>
      <c r="J244" s="268">
        <v>0</v>
      </c>
      <c r="K244" s="268">
        <v>0</v>
      </c>
      <c r="L244" s="268">
        <v>0</v>
      </c>
    </row>
    <row r="245" spans="1:12" ht="26.25" hidden="1" customHeight="1" collapsed="1">
      <c r="A245" s="255">
        <v>3</v>
      </c>
      <c r="B245" s="253">
        <v>2</v>
      </c>
      <c r="C245" s="253">
        <v>1</v>
      </c>
      <c r="D245" s="253">
        <v>3</v>
      </c>
      <c r="E245" s="253"/>
      <c r="F245" s="256"/>
      <c r="G245" s="254" t="s">
        <v>385</v>
      </c>
      <c r="H245" s="248">
        <v>215</v>
      </c>
      <c r="I245" s="271">
        <f>I246</f>
        <v>0</v>
      </c>
      <c r="J245" s="292">
        <f>J246</f>
        <v>0</v>
      </c>
      <c r="K245" s="272">
        <f>K246</f>
        <v>0</v>
      </c>
      <c r="L245" s="272">
        <f>L246</f>
        <v>0</v>
      </c>
    </row>
    <row r="246" spans="1:12" ht="29.25" hidden="1" customHeight="1" collapsed="1">
      <c r="A246" s="260">
        <v>3</v>
      </c>
      <c r="B246" s="261">
        <v>2</v>
      </c>
      <c r="C246" s="261">
        <v>1</v>
      </c>
      <c r="D246" s="261">
        <v>3</v>
      </c>
      <c r="E246" s="261">
        <v>1</v>
      </c>
      <c r="F246" s="263"/>
      <c r="G246" s="254" t="s">
        <v>385</v>
      </c>
      <c r="H246" s="248">
        <v>216</v>
      </c>
      <c r="I246" s="249">
        <f>I247+I248</f>
        <v>0</v>
      </c>
      <c r="J246" s="249">
        <f>J247+J248</f>
        <v>0</v>
      </c>
      <c r="K246" s="249">
        <f>K247+K248</f>
        <v>0</v>
      </c>
      <c r="L246" s="249">
        <f>L247+L248</f>
        <v>0</v>
      </c>
    </row>
    <row r="247" spans="1:12" ht="30" hidden="1" customHeight="1" collapsed="1">
      <c r="A247" s="260">
        <v>3</v>
      </c>
      <c r="B247" s="261">
        <v>2</v>
      </c>
      <c r="C247" s="261">
        <v>1</v>
      </c>
      <c r="D247" s="261">
        <v>3</v>
      </c>
      <c r="E247" s="261">
        <v>1</v>
      </c>
      <c r="F247" s="263">
        <v>1</v>
      </c>
      <c r="G247" s="262" t="s">
        <v>386</v>
      </c>
      <c r="H247" s="248">
        <v>217</v>
      </c>
      <c r="I247" s="268">
        <v>0</v>
      </c>
      <c r="J247" s="268">
        <v>0</v>
      </c>
      <c r="K247" s="268">
        <v>0</v>
      </c>
      <c r="L247" s="268">
        <v>0</v>
      </c>
    </row>
    <row r="248" spans="1:12" ht="27.75" hidden="1" customHeight="1" collapsed="1">
      <c r="A248" s="260">
        <v>3</v>
      </c>
      <c r="B248" s="261">
        <v>2</v>
      </c>
      <c r="C248" s="261">
        <v>1</v>
      </c>
      <c r="D248" s="261">
        <v>3</v>
      </c>
      <c r="E248" s="261">
        <v>1</v>
      </c>
      <c r="F248" s="263">
        <v>2</v>
      </c>
      <c r="G248" s="262" t="s">
        <v>387</v>
      </c>
      <c r="H248" s="248">
        <v>218</v>
      </c>
      <c r="I248" s="311">
        <v>0</v>
      </c>
      <c r="J248" s="308">
        <v>0</v>
      </c>
      <c r="K248" s="311">
        <v>0</v>
      </c>
      <c r="L248" s="311">
        <v>0</v>
      </c>
    </row>
    <row r="249" spans="1:12" ht="12" hidden="1" customHeight="1" collapsed="1">
      <c r="A249" s="260">
        <v>3</v>
      </c>
      <c r="B249" s="261">
        <v>2</v>
      </c>
      <c r="C249" s="261">
        <v>1</v>
      </c>
      <c r="D249" s="261">
        <v>4</v>
      </c>
      <c r="E249" s="261"/>
      <c r="F249" s="263"/>
      <c r="G249" s="262" t="s">
        <v>388</v>
      </c>
      <c r="H249" s="248">
        <v>219</v>
      </c>
      <c r="I249" s="249">
        <f>I250</f>
        <v>0</v>
      </c>
      <c r="J249" s="250">
        <f>J250</f>
        <v>0</v>
      </c>
      <c r="K249" s="249">
        <f>K250</f>
        <v>0</v>
      </c>
      <c r="L249" s="250">
        <f>L250</f>
        <v>0</v>
      </c>
    </row>
    <row r="250" spans="1:12" ht="14.25" hidden="1" customHeight="1" collapsed="1">
      <c r="A250" s="255">
        <v>3</v>
      </c>
      <c r="B250" s="253">
        <v>2</v>
      </c>
      <c r="C250" s="253">
        <v>1</v>
      </c>
      <c r="D250" s="253">
        <v>4</v>
      </c>
      <c r="E250" s="253">
        <v>1</v>
      </c>
      <c r="F250" s="256"/>
      <c r="G250" s="254" t="s">
        <v>388</v>
      </c>
      <c r="H250" s="248">
        <v>220</v>
      </c>
      <c r="I250" s="271">
        <f>SUM(I251:I252)</f>
        <v>0</v>
      </c>
      <c r="J250" s="292">
        <f>SUM(J251:J252)</f>
        <v>0</v>
      </c>
      <c r="K250" s="272">
        <f>SUM(K251:K252)</f>
        <v>0</v>
      </c>
      <c r="L250" s="272">
        <f>SUM(L251:L252)</f>
        <v>0</v>
      </c>
    </row>
    <row r="251" spans="1:12" ht="25.5" hidden="1" customHeight="1" collapsed="1">
      <c r="A251" s="260">
        <v>3</v>
      </c>
      <c r="B251" s="261">
        <v>2</v>
      </c>
      <c r="C251" s="261">
        <v>1</v>
      </c>
      <c r="D251" s="261">
        <v>4</v>
      </c>
      <c r="E251" s="261">
        <v>1</v>
      </c>
      <c r="F251" s="263">
        <v>1</v>
      </c>
      <c r="G251" s="262" t="s">
        <v>389</v>
      </c>
      <c r="H251" s="248">
        <v>221</v>
      </c>
      <c r="I251" s="268">
        <v>0</v>
      </c>
      <c r="J251" s="268">
        <v>0</v>
      </c>
      <c r="K251" s="268">
        <v>0</v>
      </c>
      <c r="L251" s="268">
        <v>0</v>
      </c>
    </row>
    <row r="252" spans="1:12" ht="18.75" hidden="1" customHeight="1" collapsed="1">
      <c r="A252" s="260">
        <v>3</v>
      </c>
      <c r="B252" s="261">
        <v>2</v>
      </c>
      <c r="C252" s="261">
        <v>1</v>
      </c>
      <c r="D252" s="261">
        <v>4</v>
      </c>
      <c r="E252" s="261">
        <v>1</v>
      </c>
      <c r="F252" s="263">
        <v>2</v>
      </c>
      <c r="G252" s="262" t="s">
        <v>390</v>
      </c>
      <c r="H252" s="248">
        <v>222</v>
      </c>
      <c r="I252" s="268">
        <v>0</v>
      </c>
      <c r="J252" s="268">
        <v>0</v>
      </c>
      <c r="K252" s="268">
        <v>0</v>
      </c>
      <c r="L252" s="268">
        <v>0</v>
      </c>
    </row>
    <row r="253" spans="1:12" hidden="1" collapsed="1">
      <c r="A253" s="260">
        <v>3</v>
      </c>
      <c r="B253" s="261">
        <v>2</v>
      </c>
      <c r="C253" s="261">
        <v>1</v>
      </c>
      <c r="D253" s="261">
        <v>5</v>
      </c>
      <c r="E253" s="261"/>
      <c r="F253" s="263"/>
      <c r="G253" s="262" t="s">
        <v>391</v>
      </c>
      <c r="H253" s="248">
        <v>223</v>
      </c>
      <c r="I253" s="249">
        <f t="shared" ref="I253:L254" si="25">I254</f>
        <v>0</v>
      </c>
      <c r="J253" s="291">
        <f t="shared" si="25"/>
        <v>0</v>
      </c>
      <c r="K253" s="250">
        <f t="shared" si="25"/>
        <v>0</v>
      </c>
      <c r="L253" s="250">
        <f t="shared" si="25"/>
        <v>0</v>
      </c>
    </row>
    <row r="254" spans="1:12" ht="16.5" hidden="1" customHeight="1" collapsed="1">
      <c r="A254" s="260">
        <v>3</v>
      </c>
      <c r="B254" s="261">
        <v>2</v>
      </c>
      <c r="C254" s="261">
        <v>1</v>
      </c>
      <c r="D254" s="261">
        <v>5</v>
      </c>
      <c r="E254" s="261">
        <v>1</v>
      </c>
      <c r="F254" s="263"/>
      <c r="G254" s="262" t="s">
        <v>391</v>
      </c>
      <c r="H254" s="248">
        <v>224</v>
      </c>
      <c r="I254" s="250">
        <f t="shared" si="25"/>
        <v>0</v>
      </c>
      <c r="J254" s="291">
        <f t="shared" si="25"/>
        <v>0</v>
      </c>
      <c r="K254" s="250">
        <f t="shared" si="25"/>
        <v>0</v>
      </c>
      <c r="L254" s="250">
        <f t="shared" si="25"/>
        <v>0</v>
      </c>
    </row>
    <row r="255" spans="1:12" hidden="1" collapsed="1">
      <c r="A255" s="282">
        <v>3</v>
      </c>
      <c r="B255" s="283">
        <v>2</v>
      </c>
      <c r="C255" s="283">
        <v>1</v>
      </c>
      <c r="D255" s="283">
        <v>5</v>
      </c>
      <c r="E255" s="283">
        <v>1</v>
      </c>
      <c r="F255" s="284">
        <v>1</v>
      </c>
      <c r="G255" s="262" t="s">
        <v>391</v>
      </c>
      <c r="H255" s="248">
        <v>225</v>
      </c>
      <c r="I255" s="311">
        <v>0</v>
      </c>
      <c r="J255" s="311">
        <v>0</v>
      </c>
      <c r="K255" s="311">
        <v>0</v>
      </c>
      <c r="L255" s="311">
        <v>0</v>
      </c>
    </row>
    <row r="256" spans="1:12" hidden="1" collapsed="1">
      <c r="A256" s="260">
        <v>3</v>
      </c>
      <c r="B256" s="261">
        <v>2</v>
      </c>
      <c r="C256" s="261">
        <v>1</v>
      </c>
      <c r="D256" s="261">
        <v>6</v>
      </c>
      <c r="E256" s="261"/>
      <c r="F256" s="263"/>
      <c r="G256" s="262" t="s">
        <v>392</v>
      </c>
      <c r="H256" s="248">
        <v>226</v>
      </c>
      <c r="I256" s="249">
        <f t="shared" ref="I256:L257" si="26">I257</f>
        <v>0</v>
      </c>
      <c r="J256" s="291">
        <f t="shared" si="26"/>
        <v>0</v>
      </c>
      <c r="K256" s="250">
        <f t="shared" si="26"/>
        <v>0</v>
      </c>
      <c r="L256" s="250">
        <f t="shared" si="26"/>
        <v>0</v>
      </c>
    </row>
    <row r="257" spans="1:12" hidden="1" collapsed="1">
      <c r="A257" s="260">
        <v>3</v>
      </c>
      <c r="B257" s="260">
        <v>2</v>
      </c>
      <c r="C257" s="261">
        <v>1</v>
      </c>
      <c r="D257" s="261">
        <v>6</v>
      </c>
      <c r="E257" s="261">
        <v>1</v>
      </c>
      <c r="F257" s="263"/>
      <c r="G257" s="262" t="s">
        <v>392</v>
      </c>
      <c r="H257" s="248">
        <v>227</v>
      </c>
      <c r="I257" s="249">
        <f t="shared" si="26"/>
        <v>0</v>
      </c>
      <c r="J257" s="291">
        <f t="shared" si="26"/>
        <v>0</v>
      </c>
      <c r="K257" s="250">
        <f t="shared" si="26"/>
        <v>0</v>
      </c>
      <c r="L257" s="250">
        <f t="shared" si="26"/>
        <v>0</v>
      </c>
    </row>
    <row r="258" spans="1:12" ht="15.75" hidden="1" customHeight="1" collapsed="1">
      <c r="A258" s="255">
        <v>3</v>
      </c>
      <c r="B258" s="255">
        <v>2</v>
      </c>
      <c r="C258" s="261">
        <v>1</v>
      </c>
      <c r="D258" s="261">
        <v>6</v>
      </c>
      <c r="E258" s="261">
        <v>1</v>
      </c>
      <c r="F258" s="263">
        <v>1</v>
      </c>
      <c r="G258" s="262" t="s">
        <v>392</v>
      </c>
      <c r="H258" s="248">
        <v>228</v>
      </c>
      <c r="I258" s="311">
        <v>0</v>
      </c>
      <c r="J258" s="311">
        <v>0</v>
      </c>
      <c r="K258" s="311">
        <v>0</v>
      </c>
      <c r="L258" s="311">
        <v>0</v>
      </c>
    </row>
    <row r="259" spans="1:12" ht="13.5" hidden="1" customHeight="1" collapsed="1">
      <c r="A259" s="260">
        <v>3</v>
      </c>
      <c r="B259" s="260">
        <v>2</v>
      </c>
      <c r="C259" s="261">
        <v>1</v>
      </c>
      <c r="D259" s="261">
        <v>7</v>
      </c>
      <c r="E259" s="261"/>
      <c r="F259" s="263"/>
      <c r="G259" s="262" t="s">
        <v>393</v>
      </c>
      <c r="H259" s="248">
        <v>229</v>
      </c>
      <c r="I259" s="249">
        <f>I260</f>
        <v>0</v>
      </c>
      <c r="J259" s="291">
        <f>J260</f>
        <v>0</v>
      </c>
      <c r="K259" s="250">
        <f>K260</f>
        <v>0</v>
      </c>
      <c r="L259" s="250">
        <f>L260</f>
        <v>0</v>
      </c>
    </row>
    <row r="260" spans="1:12" hidden="1" collapsed="1">
      <c r="A260" s="260">
        <v>3</v>
      </c>
      <c r="B260" s="261">
        <v>2</v>
      </c>
      <c r="C260" s="261">
        <v>1</v>
      </c>
      <c r="D260" s="261">
        <v>7</v>
      </c>
      <c r="E260" s="261">
        <v>1</v>
      </c>
      <c r="F260" s="263"/>
      <c r="G260" s="262" t="s">
        <v>393</v>
      </c>
      <c r="H260" s="248">
        <v>230</v>
      </c>
      <c r="I260" s="249">
        <f>I261+I262</f>
        <v>0</v>
      </c>
      <c r="J260" s="249">
        <f>J261+J262</f>
        <v>0</v>
      </c>
      <c r="K260" s="249">
        <f>K261+K262</f>
        <v>0</v>
      </c>
      <c r="L260" s="249">
        <f>L261+L262</f>
        <v>0</v>
      </c>
    </row>
    <row r="261" spans="1:12" ht="27" hidden="1" customHeight="1" collapsed="1">
      <c r="A261" s="260">
        <v>3</v>
      </c>
      <c r="B261" s="261">
        <v>2</v>
      </c>
      <c r="C261" s="261">
        <v>1</v>
      </c>
      <c r="D261" s="261">
        <v>7</v>
      </c>
      <c r="E261" s="261">
        <v>1</v>
      </c>
      <c r="F261" s="263">
        <v>1</v>
      </c>
      <c r="G261" s="262" t="s">
        <v>394</v>
      </c>
      <c r="H261" s="248">
        <v>231</v>
      </c>
      <c r="I261" s="267">
        <v>0</v>
      </c>
      <c r="J261" s="268">
        <v>0</v>
      </c>
      <c r="K261" s="268">
        <v>0</v>
      </c>
      <c r="L261" s="268">
        <v>0</v>
      </c>
    </row>
    <row r="262" spans="1:12" ht="24.75" hidden="1" customHeight="1" collapsed="1">
      <c r="A262" s="260">
        <v>3</v>
      </c>
      <c r="B262" s="261">
        <v>2</v>
      </c>
      <c r="C262" s="261">
        <v>1</v>
      </c>
      <c r="D262" s="261">
        <v>7</v>
      </c>
      <c r="E262" s="261">
        <v>1</v>
      </c>
      <c r="F262" s="263">
        <v>2</v>
      </c>
      <c r="G262" s="262" t="s">
        <v>395</v>
      </c>
      <c r="H262" s="248">
        <v>232</v>
      </c>
      <c r="I262" s="268">
        <v>0</v>
      </c>
      <c r="J262" s="268">
        <v>0</v>
      </c>
      <c r="K262" s="268">
        <v>0</v>
      </c>
      <c r="L262" s="268">
        <v>0</v>
      </c>
    </row>
    <row r="263" spans="1:12" ht="38.25" hidden="1" customHeight="1" collapsed="1">
      <c r="A263" s="260">
        <v>3</v>
      </c>
      <c r="B263" s="261">
        <v>2</v>
      </c>
      <c r="C263" s="261">
        <v>2</v>
      </c>
      <c r="D263" s="321"/>
      <c r="E263" s="321"/>
      <c r="F263" s="322"/>
      <c r="G263" s="262" t="s">
        <v>396</v>
      </c>
      <c r="H263" s="248">
        <v>233</v>
      </c>
      <c r="I263" s="249">
        <f>SUM(I264+I273+I277+I281+I285+I288+I291)</f>
        <v>0</v>
      </c>
      <c r="J263" s="291">
        <f>SUM(J264+J273+J277+J281+J285+J288+J291)</f>
        <v>0</v>
      </c>
      <c r="K263" s="250">
        <f>SUM(K264+K273+K277+K281+K285+K288+K291)</f>
        <v>0</v>
      </c>
      <c r="L263" s="250">
        <f>SUM(L264+L273+L277+L281+L285+L288+L291)</f>
        <v>0</v>
      </c>
    </row>
    <row r="264" spans="1:12" hidden="1" collapsed="1">
      <c r="A264" s="260">
        <v>3</v>
      </c>
      <c r="B264" s="261">
        <v>2</v>
      </c>
      <c r="C264" s="261">
        <v>2</v>
      </c>
      <c r="D264" s="261">
        <v>1</v>
      </c>
      <c r="E264" s="261"/>
      <c r="F264" s="263"/>
      <c r="G264" s="262" t="s">
        <v>397</v>
      </c>
      <c r="H264" s="248">
        <v>234</v>
      </c>
      <c r="I264" s="249">
        <f>I265</f>
        <v>0</v>
      </c>
      <c r="J264" s="249">
        <f>J265</f>
        <v>0</v>
      </c>
      <c r="K264" s="249">
        <f>K265</f>
        <v>0</v>
      </c>
      <c r="L264" s="249">
        <f>L265</f>
        <v>0</v>
      </c>
    </row>
    <row r="265" spans="1:12" hidden="1" collapsed="1">
      <c r="A265" s="265">
        <v>3</v>
      </c>
      <c r="B265" s="260">
        <v>2</v>
      </c>
      <c r="C265" s="261">
        <v>2</v>
      </c>
      <c r="D265" s="261">
        <v>1</v>
      </c>
      <c r="E265" s="261">
        <v>1</v>
      </c>
      <c r="F265" s="263"/>
      <c r="G265" s="262" t="s">
        <v>375</v>
      </c>
      <c r="H265" s="248">
        <v>235</v>
      </c>
      <c r="I265" s="249">
        <f>SUM(I266)</f>
        <v>0</v>
      </c>
      <c r="J265" s="249">
        <f>SUM(J266)</f>
        <v>0</v>
      </c>
      <c r="K265" s="249">
        <f>SUM(K266)</f>
        <v>0</v>
      </c>
      <c r="L265" s="249">
        <f>SUM(L266)</f>
        <v>0</v>
      </c>
    </row>
    <row r="266" spans="1:12" hidden="1" collapsed="1">
      <c r="A266" s="265">
        <v>3</v>
      </c>
      <c r="B266" s="260">
        <v>2</v>
      </c>
      <c r="C266" s="261">
        <v>2</v>
      </c>
      <c r="D266" s="261">
        <v>1</v>
      </c>
      <c r="E266" s="261">
        <v>1</v>
      </c>
      <c r="F266" s="263">
        <v>1</v>
      </c>
      <c r="G266" s="262" t="s">
        <v>375</v>
      </c>
      <c r="H266" s="248">
        <v>236</v>
      </c>
      <c r="I266" s="268">
        <v>0</v>
      </c>
      <c r="J266" s="268">
        <v>0</v>
      </c>
      <c r="K266" s="268">
        <v>0</v>
      </c>
      <c r="L266" s="268">
        <v>0</v>
      </c>
    </row>
    <row r="267" spans="1:12" ht="15" hidden="1" customHeight="1" collapsed="1">
      <c r="A267" s="265">
        <v>3</v>
      </c>
      <c r="B267" s="260">
        <v>2</v>
      </c>
      <c r="C267" s="261">
        <v>2</v>
      </c>
      <c r="D267" s="261">
        <v>1</v>
      </c>
      <c r="E267" s="261">
        <v>2</v>
      </c>
      <c r="F267" s="263"/>
      <c r="G267" s="262" t="s">
        <v>398</v>
      </c>
      <c r="H267" s="248">
        <v>237</v>
      </c>
      <c r="I267" s="249">
        <f>SUM(I268:I269)</f>
        <v>0</v>
      </c>
      <c r="J267" s="249">
        <f>SUM(J268:J269)</f>
        <v>0</v>
      </c>
      <c r="K267" s="249">
        <f>SUM(K268:K269)</f>
        <v>0</v>
      </c>
      <c r="L267" s="249">
        <f>SUM(L268:L269)</f>
        <v>0</v>
      </c>
    </row>
    <row r="268" spans="1:12" ht="15" hidden="1" customHeight="1" collapsed="1">
      <c r="A268" s="265">
        <v>3</v>
      </c>
      <c r="B268" s="260">
        <v>2</v>
      </c>
      <c r="C268" s="261">
        <v>2</v>
      </c>
      <c r="D268" s="261">
        <v>1</v>
      </c>
      <c r="E268" s="261">
        <v>2</v>
      </c>
      <c r="F268" s="263">
        <v>1</v>
      </c>
      <c r="G268" s="262" t="s">
        <v>377</v>
      </c>
      <c r="H268" s="248">
        <v>238</v>
      </c>
      <c r="I268" s="268">
        <v>0</v>
      </c>
      <c r="J268" s="267">
        <v>0</v>
      </c>
      <c r="K268" s="268">
        <v>0</v>
      </c>
      <c r="L268" s="268">
        <v>0</v>
      </c>
    </row>
    <row r="269" spans="1:12" ht="15" hidden="1" customHeight="1" collapsed="1">
      <c r="A269" s="265">
        <v>3</v>
      </c>
      <c r="B269" s="260">
        <v>2</v>
      </c>
      <c r="C269" s="261">
        <v>2</v>
      </c>
      <c r="D269" s="261">
        <v>1</v>
      </c>
      <c r="E269" s="261">
        <v>2</v>
      </c>
      <c r="F269" s="263">
        <v>2</v>
      </c>
      <c r="G269" s="262" t="s">
        <v>378</v>
      </c>
      <c r="H269" s="248">
        <v>239</v>
      </c>
      <c r="I269" s="268">
        <v>0</v>
      </c>
      <c r="J269" s="267">
        <v>0</v>
      </c>
      <c r="K269" s="268">
        <v>0</v>
      </c>
      <c r="L269" s="268">
        <v>0</v>
      </c>
    </row>
    <row r="270" spans="1:12" ht="15" hidden="1" customHeight="1" collapsed="1">
      <c r="A270" s="265">
        <v>3</v>
      </c>
      <c r="B270" s="260">
        <v>2</v>
      </c>
      <c r="C270" s="261">
        <v>2</v>
      </c>
      <c r="D270" s="261">
        <v>1</v>
      </c>
      <c r="E270" s="261">
        <v>3</v>
      </c>
      <c r="F270" s="263"/>
      <c r="G270" s="262" t="s">
        <v>379</v>
      </c>
      <c r="H270" s="248">
        <v>240</v>
      </c>
      <c r="I270" s="249">
        <f>SUM(I271:I272)</f>
        <v>0</v>
      </c>
      <c r="J270" s="249">
        <f>SUM(J271:J272)</f>
        <v>0</v>
      </c>
      <c r="K270" s="249">
        <f>SUM(K271:K272)</f>
        <v>0</v>
      </c>
      <c r="L270" s="249">
        <f>SUM(L271:L272)</f>
        <v>0</v>
      </c>
    </row>
    <row r="271" spans="1:12" ht="15" hidden="1" customHeight="1" collapsed="1">
      <c r="A271" s="265">
        <v>3</v>
      </c>
      <c r="B271" s="260">
        <v>2</v>
      </c>
      <c r="C271" s="261">
        <v>2</v>
      </c>
      <c r="D271" s="261">
        <v>1</v>
      </c>
      <c r="E271" s="261">
        <v>3</v>
      </c>
      <c r="F271" s="263">
        <v>1</v>
      </c>
      <c r="G271" s="262" t="s">
        <v>380</v>
      </c>
      <c r="H271" s="248">
        <v>241</v>
      </c>
      <c r="I271" s="268">
        <v>0</v>
      </c>
      <c r="J271" s="267">
        <v>0</v>
      </c>
      <c r="K271" s="268">
        <v>0</v>
      </c>
      <c r="L271" s="268">
        <v>0</v>
      </c>
    </row>
    <row r="272" spans="1:12" ht="15" hidden="1" customHeight="1" collapsed="1">
      <c r="A272" s="265">
        <v>3</v>
      </c>
      <c r="B272" s="260">
        <v>2</v>
      </c>
      <c r="C272" s="261">
        <v>2</v>
      </c>
      <c r="D272" s="261">
        <v>1</v>
      </c>
      <c r="E272" s="261">
        <v>3</v>
      </c>
      <c r="F272" s="263">
        <v>2</v>
      </c>
      <c r="G272" s="262" t="s">
        <v>399</v>
      </c>
      <c r="H272" s="248">
        <v>242</v>
      </c>
      <c r="I272" s="268">
        <v>0</v>
      </c>
      <c r="J272" s="267">
        <v>0</v>
      </c>
      <c r="K272" s="268">
        <v>0</v>
      </c>
      <c r="L272" s="268">
        <v>0</v>
      </c>
    </row>
    <row r="273" spans="1:12" ht="25.5" hidden="1" customHeight="1" collapsed="1">
      <c r="A273" s="265">
        <v>3</v>
      </c>
      <c r="B273" s="260">
        <v>2</v>
      </c>
      <c r="C273" s="261">
        <v>2</v>
      </c>
      <c r="D273" s="261">
        <v>2</v>
      </c>
      <c r="E273" s="261"/>
      <c r="F273" s="263"/>
      <c r="G273" s="262" t="s">
        <v>400</v>
      </c>
      <c r="H273" s="248">
        <v>243</v>
      </c>
      <c r="I273" s="249">
        <f>I274</f>
        <v>0</v>
      </c>
      <c r="J273" s="250">
        <f>J274</f>
        <v>0</v>
      </c>
      <c r="K273" s="249">
        <f>K274</f>
        <v>0</v>
      </c>
      <c r="L273" s="250">
        <f>L274</f>
        <v>0</v>
      </c>
    </row>
    <row r="274" spans="1:12" ht="20.25" hidden="1" customHeight="1" collapsed="1">
      <c r="A274" s="260">
        <v>3</v>
      </c>
      <c r="B274" s="261">
        <v>2</v>
      </c>
      <c r="C274" s="253">
        <v>2</v>
      </c>
      <c r="D274" s="253">
        <v>2</v>
      </c>
      <c r="E274" s="253">
        <v>1</v>
      </c>
      <c r="F274" s="256"/>
      <c r="G274" s="262" t="s">
        <v>400</v>
      </c>
      <c r="H274" s="248">
        <v>244</v>
      </c>
      <c r="I274" s="271">
        <f>SUM(I275:I276)</f>
        <v>0</v>
      </c>
      <c r="J274" s="292">
        <f>SUM(J275:J276)</f>
        <v>0</v>
      </c>
      <c r="K274" s="272">
        <f>SUM(K275:K276)</f>
        <v>0</v>
      </c>
      <c r="L274" s="272">
        <f>SUM(L275:L276)</f>
        <v>0</v>
      </c>
    </row>
    <row r="275" spans="1:12" ht="25.5" hidden="1" customHeight="1" collapsed="1">
      <c r="A275" s="260">
        <v>3</v>
      </c>
      <c r="B275" s="261">
        <v>2</v>
      </c>
      <c r="C275" s="261">
        <v>2</v>
      </c>
      <c r="D275" s="261">
        <v>2</v>
      </c>
      <c r="E275" s="261">
        <v>1</v>
      </c>
      <c r="F275" s="263">
        <v>1</v>
      </c>
      <c r="G275" s="262" t="s">
        <v>401</v>
      </c>
      <c r="H275" s="248">
        <v>245</v>
      </c>
      <c r="I275" s="268">
        <v>0</v>
      </c>
      <c r="J275" s="268">
        <v>0</v>
      </c>
      <c r="K275" s="268">
        <v>0</v>
      </c>
      <c r="L275" s="268">
        <v>0</v>
      </c>
    </row>
    <row r="276" spans="1:12" ht="25.5" hidden="1" customHeight="1" collapsed="1">
      <c r="A276" s="260">
        <v>3</v>
      </c>
      <c r="B276" s="261">
        <v>2</v>
      </c>
      <c r="C276" s="261">
        <v>2</v>
      </c>
      <c r="D276" s="261">
        <v>2</v>
      </c>
      <c r="E276" s="261">
        <v>1</v>
      </c>
      <c r="F276" s="263">
        <v>2</v>
      </c>
      <c r="G276" s="265" t="s">
        <v>402</v>
      </c>
      <c r="H276" s="248">
        <v>246</v>
      </c>
      <c r="I276" s="268">
        <v>0</v>
      </c>
      <c r="J276" s="268">
        <v>0</v>
      </c>
      <c r="K276" s="268">
        <v>0</v>
      </c>
      <c r="L276" s="268">
        <v>0</v>
      </c>
    </row>
    <row r="277" spans="1:12" ht="25.5" hidden="1" customHeight="1" collapsed="1">
      <c r="A277" s="260">
        <v>3</v>
      </c>
      <c r="B277" s="261">
        <v>2</v>
      </c>
      <c r="C277" s="261">
        <v>2</v>
      </c>
      <c r="D277" s="261">
        <v>3</v>
      </c>
      <c r="E277" s="261"/>
      <c r="F277" s="263"/>
      <c r="G277" s="262" t="s">
        <v>403</v>
      </c>
      <c r="H277" s="248">
        <v>247</v>
      </c>
      <c r="I277" s="249">
        <f>I278</f>
        <v>0</v>
      </c>
      <c r="J277" s="291">
        <f>J278</f>
        <v>0</v>
      </c>
      <c r="K277" s="250">
        <f>K278</f>
        <v>0</v>
      </c>
      <c r="L277" s="250">
        <f>L278</f>
        <v>0</v>
      </c>
    </row>
    <row r="278" spans="1:12" ht="30" hidden="1" customHeight="1" collapsed="1">
      <c r="A278" s="255">
        <v>3</v>
      </c>
      <c r="B278" s="261">
        <v>2</v>
      </c>
      <c r="C278" s="261">
        <v>2</v>
      </c>
      <c r="D278" s="261">
        <v>3</v>
      </c>
      <c r="E278" s="261">
        <v>1</v>
      </c>
      <c r="F278" s="263"/>
      <c r="G278" s="262" t="s">
        <v>403</v>
      </c>
      <c r="H278" s="248">
        <v>248</v>
      </c>
      <c r="I278" s="249">
        <f>I279+I280</f>
        <v>0</v>
      </c>
      <c r="J278" s="249">
        <f>J279+J280</f>
        <v>0</v>
      </c>
      <c r="K278" s="249">
        <f>K279+K280</f>
        <v>0</v>
      </c>
      <c r="L278" s="249">
        <f>L279+L280</f>
        <v>0</v>
      </c>
    </row>
    <row r="279" spans="1:12" ht="31.5" hidden="1" customHeight="1" collapsed="1">
      <c r="A279" s="255">
        <v>3</v>
      </c>
      <c r="B279" s="261">
        <v>2</v>
      </c>
      <c r="C279" s="261">
        <v>2</v>
      </c>
      <c r="D279" s="261">
        <v>3</v>
      </c>
      <c r="E279" s="261">
        <v>1</v>
      </c>
      <c r="F279" s="263">
        <v>1</v>
      </c>
      <c r="G279" s="262" t="s">
        <v>404</v>
      </c>
      <c r="H279" s="248">
        <v>249</v>
      </c>
      <c r="I279" s="268">
        <v>0</v>
      </c>
      <c r="J279" s="268">
        <v>0</v>
      </c>
      <c r="K279" s="268">
        <v>0</v>
      </c>
      <c r="L279" s="268">
        <v>0</v>
      </c>
    </row>
    <row r="280" spans="1:12" ht="25.5" hidden="1" customHeight="1" collapsed="1">
      <c r="A280" s="255">
        <v>3</v>
      </c>
      <c r="B280" s="261">
        <v>2</v>
      </c>
      <c r="C280" s="261">
        <v>2</v>
      </c>
      <c r="D280" s="261">
        <v>3</v>
      </c>
      <c r="E280" s="261">
        <v>1</v>
      </c>
      <c r="F280" s="263">
        <v>2</v>
      </c>
      <c r="G280" s="262" t="s">
        <v>405</v>
      </c>
      <c r="H280" s="248">
        <v>250</v>
      </c>
      <c r="I280" s="268">
        <v>0</v>
      </c>
      <c r="J280" s="268">
        <v>0</v>
      </c>
      <c r="K280" s="268">
        <v>0</v>
      </c>
      <c r="L280" s="268">
        <v>0</v>
      </c>
    </row>
    <row r="281" spans="1:12" ht="22.5" hidden="1" customHeight="1" collapsed="1">
      <c r="A281" s="260">
        <v>3</v>
      </c>
      <c r="B281" s="261">
        <v>2</v>
      </c>
      <c r="C281" s="261">
        <v>2</v>
      </c>
      <c r="D281" s="261">
        <v>4</v>
      </c>
      <c r="E281" s="261"/>
      <c r="F281" s="263"/>
      <c r="G281" s="262" t="s">
        <v>406</v>
      </c>
      <c r="H281" s="248">
        <v>251</v>
      </c>
      <c r="I281" s="249">
        <f>I282</f>
        <v>0</v>
      </c>
      <c r="J281" s="291">
        <f>J282</f>
        <v>0</v>
      </c>
      <c r="K281" s="250">
        <f>K282</f>
        <v>0</v>
      </c>
      <c r="L281" s="250">
        <f>L282</f>
        <v>0</v>
      </c>
    </row>
    <row r="282" spans="1:12" hidden="1" collapsed="1">
      <c r="A282" s="260">
        <v>3</v>
      </c>
      <c r="B282" s="261">
        <v>2</v>
      </c>
      <c r="C282" s="261">
        <v>2</v>
      </c>
      <c r="D282" s="261">
        <v>4</v>
      </c>
      <c r="E282" s="261">
        <v>1</v>
      </c>
      <c r="F282" s="263"/>
      <c r="G282" s="262" t="s">
        <v>406</v>
      </c>
      <c r="H282" s="248">
        <v>252</v>
      </c>
      <c r="I282" s="249">
        <f>SUM(I283:I284)</f>
        <v>0</v>
      </c>
      <c r="J282" s="291">
        <f>SUM(J283:J284)</f>
        <v>0</v>
      </c>
      <c r="K282" s="250">
        <f>SUM(K283:K284)</f>
        <v>0</v>
      </c>
      <c r="L282" s="250">
        <f>SUM(L283:L284)</f>
        <v>0</v>
      </c>
    </row>
    <row r="283" spans="1:12" ht="30.75" hidden="1" customHeight="1" collapsed="1">
      <c r="A283" s="260">
        <v>3</v>
      </c>
      <c r="B283" s="261">
        <v>2</v>
      </c>
      <c r="C283" s="261">
        <v>2</v>
      </c>
      <c r="D283" s="261">
        <v>4</v>
      </c>
      <c r="E283" s="261">
        <v>1</v>
      </c>
      <c r="F283" s="263">
        <v>1</v>
      </c>
      <c r="G283" s="262" t="s">
        <v>407</v>
      </c>
      <c r="H283" s="248">
        <v>253</v>
      </c>
      <c r="I283" s="268">
        <v>0</v>
      </c>
      <c r="J283" s="268">
        <v>0</v>
      </c>
      <c r="K283" s="268">
        <v>0</v>
      </c>
      <c r="L283" s="268">
        <v>0</v>
      </c>
    </row>
    <row r="284" spans="1:12" ht="27.75" hidden="1" customHeight="1" collapsed="1">
      <c r="A284" s="255">
        <v>3</v>
      </c>
      <c r="B284" s="253">
        <v>2</v>
      </c>
      <c r="C284" s="253">
        <v>2</v>
      </c>
      <c r="D284" s="253">
        <v>4</v>
      </c>
      <c r="E284" s="253">
        <v>1</v>
      </c>
      <c r="F284" s="256">
        <v>2</v>
      </c>
      <c r="G284" s="265" t="s">
        <v>408</v>
      </c>
      <c r="H284" s="248">
        <v>254</v>
      </c>
      <c r="I284" s="268">
        <v>0</v>
      </c>
      <c r="J284" s="268">
        <v>0</v>
      </c>
      <c r="K284" s="268">
        <v>0</v>
      </c>
      <c r="L284" s="268">
        <v>0</v>
      </c>
    </row>
    <row r="285" spans="1:12" ht="14.25" hidden="1" customHeight="1" collapsed="1">
      <c r="A285" s="260">
        <v>3</v>
      </c>
      <c r="B285" s="261">
        <v>2</v>
      </c>
      <c r="C285" s="261">
        <v>2</v>
      </c>
      <c r="D285" s="261">
        <v>5</v>
      </c>
      <c r="E285" s="261"/>
      <c r="F285" s="263"/>
      <c r="G285" s="262" t="s">
        <v>409</v>
      </c>
      <c r="H285" s="248">
        <v>255</v>
      </c>
      <c r="I285" s="249">
        <f t="shared" ref="I285:L286" si="27">I286</f>
        <v>0</v>
      </c>
      <c r="J285" s="291">
        <f t="shared" si="27"/>
        <v>0</v>
      </c>
      <c r="K285" s="250">
        <f t="shared" si="27"/>
        <v>0</v>
      </c>
      <c r="L285" s="250">
        <f t="shared" si="27"/>
        <v>0</v>
      </c>
    </row>
    <row r="286" spans="1:12" ht="15.75" hidden="1" customHeight="1" collapsed="1">
      <c r="A286" s="260">
        <v>3</v>
      </c>
      <c r="B286" s="261">
        <v>2</v>
      </c>
      <c r="C286" s="261">
        <v>2</v>
      </c>
      <c r="D286" s="261">
        <v>5</v>
      </c>
      <c r="E286" s="261">
        <v>1</v>
      </c>
      <c r="F286" s="263"/>
      <c r="G286" s="262" t="s">
        <v>409</v>
      </c>
      <c r="H286" s="248">
        <v>256</v>
      </c>
      <c r="I286" s="249">
        <f t="shared" si="27"/>
        <v>0</v>
      </c>
      <c r="J286" s="291">
        <f t="shared" si="27"/>
        <v>0</v>
      </c>
      <c r="K286" s="250">
        <f t="shared" si="27"/>
        <v>0</v>
      </c>
      <c r="L286" s="250">
        <f t="shared" si="27"/>
        <v>0</v>
      </c>
    </row>
    <row r="287" spans="1:12" ht="15.75" hidden="1" customHeight="1" collapsed="1">
      <c r="A287" s="260">
        <v>3</v>
      </c>
      <c r="B287" s="261">
        <v>2</v>
      </c>
      <c r="C287" s="261">
        <v>2</v>
      </c>
      <c r="D287" s="261">
        <v>5</v>
      </c>
      <c r="E287" s="261">
        <v>1</v>
      </c>
      <c r="F287" s="263">
        <v>1</v>
      </c>
      <c r="G287" s="262" t="s">
        <v>409</v>
      </c>
      <c r="H287" s="248">
        <v>257</v>
      </c>
      <c r="I287" s="268">
        <v>0</v>
      </c>
      <c r="J287" s="268">
        <v>0</v>
      </c>
      <c r="K287" s="268">
        <v>0</v>
      </c>
      <c r="L287" s="268">
        <v>0</v>
      </c>
    </row>
    <row r="288" spans="1:12" ht="14.25" hidden="1" customHeight="1" collapsed="1">
      <c r="A288" s="260">
        <v>3</v>
      </c>
      <c r="B288" s="261">
        <v>2</v>
      </c>
      <c r="C288" s="261">
        <v>2</v>
      </c>
      <c r="D288" s="261">
        <v>6</v>
      </c>
      <c r="E288" s="261"/>
      <c r="F288" s="263"/>
      <c r="G288" s="262" t="s">
        <v>392</v>
      </c>
      <c r="H288" s="248">
        <v>258</v>
      </c>
      <c r="I288" s="249">
        <f t="shared" ref="I288:L289" si="28">I289</f>
        <v>0</v>
      </c>
      <c r="J288" s="323">
        <f t="shared" si="28"/>
        <v>0</v>
      </c>
      <c r="K288" s="250">
        <f t="shared" si="28"/>
        <v>0</v>
      </c>
      <c r="L288" s="250">
        <f t="shared" si="28"/>
        <v>0</v>
      </c>
    </row>
    <row r="289" spans="1:12" ht="15" hidden="1" customHeight="1" collapsed="1">
      <c r="A289" s="260">
        <v>3</v>
      </c>
      <c r="B289" s="261">
        <v>2</v>
      </c>
      <c r="C289" s="261">
        <v>2</v>
      </c>
      <c r="D289" s="261">
        <v>6</v>
      </c>
      <c r="E289" s="261">
        <v>1</v>
      </c>
      <c r="F289" s="263"/>
      <c r="G289" s="262" t="s">
        <v>392</v>
      </c>
      <c r="H289" s="248">
        <v>259</v>
      </c>
      <c r="I289" s="249">
        <f t="shared" si="28"/>
        <v>0</v>
      </c>
      <c r="J289" s="323">
        <f t="shared" si="28"/>
        <v>0</v>
      </c>
      <c r="K289" s="250">
        <f t="shared" si="28"/>
        <v>0</v>
      </c>
      <c r="L289" s="250">
        <f t="shared" si="28"/>
        <v>0</v>
      </c>
    </row>
    <row r="290" spans="1:12" ht="15" hidden="1" customHeight="1" collapsed="1">
      <c r="A290" s="260">
        <v>3</v>
      </c>
      <c r="B290" s="283">
        <v>2</v>
      </c>
      <c r="C290" s="283">
        <v>2</v>
      </c>
      <c r="D290" s="261">
        <v>6</v>
      </c>
      <c r="E290" s="283">
        <v>1</v>
      </c>
      <c r="F290" s="284">
        <v>1</v>
      </c>
      <c r="G290" s="285" t="s">
        <v>392</v>
      </c>
      <c r="H290" s="248">
        <v>260</v>
      </c>
      <c r="I290" s="268">
        <v>0</v>
      </c>
      <c r="J290" s="268">
        <v>0</v>
      </c>
      <c r="K290" s="268">
        <v>0</v>
      </c>
      <c r="L290" s="268">
        <v>0</v>
      </c>
    </row>
    <row r="291" spans="1:12" ht="14.25" hidden="1" customHeight="1" collapsed="1">
      <c r="A291" s="265">
        <v>3</v>
      </c>
      <c r="B291" s="260">
        <v>2</v>
      </c>
      <c r="C291" s="261">
        <v>2</v>
      </c>
      <c r="D291" s="261">
        <v>7</v>
      </c>
      <c r="E291" s="261"/>
      <c r="F291" s="263"/>
      <c r="G291" s="262" t="s">
        <v>393</v>
      </c>
      <c r="H291" s="248">
        <v>261</v>
      </c>
      <c r="I291" s="249">
        <f>I292</f>
        <v>0</v>
      </c>
      <c r="J291" s="323">
        <f>J292</f>
        <v>0</v>
      </c>
      <c r="K291" s="250">
        <f>K292</f>
        <v>0</v>
      </c>
      <c r="L291" s="250">
        <f>L292</f>
        <v>0</v>
      </c>
    </row>
    <row r="292" spans="1:12" ht="15" hidden="1" customHeight="1" collapsed="1">
      <c r="A292" s="265">
        <v>3</v>
      </c>
      <c r="B292" s="260">
        <v>2</v>
      </c>
      <c r="C292" s="261">
        <v>2</v>
      </c>
      <c r="D292" s="261">
        <v>7</v>
      </c>
      <c r="E292" s="261">
        <v>1</v>
      </c>
      <c r="F292" s="263"/>
      <c r="G292" s="262" t="s">
        <v>393</v>
      </c>
      <c r="H292" s="248">
        <v>262</v>
      </c>
      <c r="I292" s="249">
        <f>I293+I294</f>
        <v>0</v>
      </c>
      <c r="J292" s="249">
        <f>J293+J294</f>
        <v>0</v>
      </c>
      <c r="K292" s="249">
        <f>K293+K294</f>
        <v>0</v>
      </c>
      <c r="L292" s="249">
        <f>L293+L294</f>
        <v>0</v>
      </c>
    </row>
    <row r="293" spans="1:12" ht="27.75" hidden="1" customHeight="1" collapsed="1">
      <c r="A293" s="265">
        <v>3</v>
      </c>
      <c r="B293" s="260">
        <v>2</v>
      </c>
      <c r="C293" s="260">
        <v>2</v>
      </c>
      <c r="D293" s="261">
        <v>7</v>
      </c>
      <c r="E293" s="261">
        <v>1</v>
      </c>
      <c r="F293" s="263">
        <v>1</v>
      </c>
      <c r="G293" s="262" t="s">
        <v>394</v>
      </c>
      <c r="H293" s="248">
        <v>263</v>
      </c>
      <c r="I293" s="268">
        <v>0</v>
      </c>
      <c r="J293" s="268">
        <v>0</v>
      </c>
      <c r="K293" s="268">
        <v>0</v>
      </c>
      <c r="L293" s="268">
        <v>0</v>
      </c>
    </row>
    <row r="294" spans="1:12" ht="25.5" hidden="1" customHeight="1" collapsed="1">
      <c r="A294" s="265">
        <v>3</v>
      </c>
      <c r="B294" s="260">
        <v>2</v>
      </c>
      <c r="C294" s="260">
        <v>2</v>
      </c>
      <c r="D294" s="261">
        <v>7</v>
      </c>
      <c r="E294" s="261">
        <v>1</v>
      </c>
      <c r="F294" s="263">
        <v>2</v>
      </c>
      <c r="G294" s="262" t="s">
        <v>395</v>
      </c>
      <c r="H294" s="248">
        <v>264</v>
      </c>
      <c r="I294" s="268">
        <v>0</v>
      </c>
      <c r="J294" s="268">
        <v>0</v>
      </c>
      <c r="K294" s="268">
        <v>0</v>
      </c>
      <c r="L294" s="268">
        <v>0</v>
      </c>
    </row>
    <row r="295" spans="1:12" ht="30" hidden="1" customHeight="1" collapsed="1">
      <c r="A295" s="269">
        <v>3</v>
      </c>
      <c r="B295" s="269">
        <v>3</v>
      </c>
      <c r="C295" s="244"/>
      <c r="D295" s="245"/>
      <c r="E295" s="245"/>
      <c r="F295" s="247"/>
      <c r="G295" s="246" t="s">
        <v>410</v>
      </c>
      <c r="H295" s="248">
        <v>265</v>
      </c>
      <c r="I295" s="249">
        <f>SUM(I296+I328)</f>
        <v>0</v>
      </c>
      <c r="J295" s="323">
        <f>SUM(J296+J328)</f>
        <v>0</v>
      </c>
      <c r="K295" s="250">
        <f>SUM(K296+K328)</f>
        <v>0</v>
      </c>
      <c r="L295" s="250">
        <f>SUM(L296+L328)</f>
        <v>0</v>
      </c>
    </row>
    <row r="296" spans="1:12" ht="40.5" hidden="1" customHeight="1" collapsed="1">
      <c r="A296" s="265">
        <v>3</v>
      </c>
      <c r="B296" s="265">
        <v>3</v>
      </c>
      <c r="C296" s="260">
        <v>1</v>
      </c>
      <c r="D296" s="261"/>
      <c r="E296" s="261"/>
      <c r="F296" s="263"/>
      <c r="G296" s="262" t="s">
        <v>411</v>
      </c>
      <c r="H296" s="248">
        <v>266</v>
      </c>
      <c r="I296" s="249">
        <f>SUM(I297+I306+I310+I314+I318+I321+I324)</f>
        <v>0</v>
      </c>
      <c r="J296" s="323">
        <f>SUM(J297+J306+J310+J314+J318+J321+J324)</f>
        <v>0</v>
      </c>
      <c r="K296" s="250">
        <f>SUM(K297+K306+K310+K314+K318+K321+K324)</f>
        <v>0</v>
      </c>
      <c r="L296" s="250">
        <f>SUM(L297+L306+L310+L314+L318+L321+L324)</f>
        <v>0</v>
      </c>
    </row>
    <row r="297" spans="1:12" ht="15" hidden="1" customHeight="1" collapsed="1">
      <c r="A297" s="265">
        <v>3</v>
      </c>
      <c r="B297" s="265">
        <v>3</v>
      </c>
      <c r="C297" s="260">
        <v>1</v>
      </c>
      <c r="D297" s="261">
        <v>1</v>
      </c>
      <c r="E297" s="261"/>
      <c r="F297" s="263"/>
      <c r="G297" s="262" t="s">
        <v>397</v>
      </c>
      <c r="H297" s="248">
        <v>267</v>
      </c>
      <c r="I297" s="249">
        <f>SUM(I298+I300+I303)</f>
        <v>0</v>
      </c>
      <c r="J297" s="249">
        <f>SUM(J298+J300+J303)</f>
        <v>0</v>
      </c>
      <c r="K297" s="249">
        <f>SUM(K298+K300+K303)</f>
        <v>0</v>
      </c>
      <c r="L297" s="249">
        <f>SUM(L298+L300+L303)</f>
        <v>0</v>
      </c>
    </row>
    <row r="298" spans="1:12" ht="12.75" hidden="1" customHeight="1" collapsed="1">
      <c r="A298" s="265">
        <v>3</v>
      </c>
      <c r="B298" s="265">
        <v>3</v>
      </c>
      <c r="C298" s="260">
        <v>1</v>
      </c>
      <c r="D298" s="261">
        <v>1</v>
      </c>
      <c r="E298" s="261">
        <v>1</v>
      </c>
      <c r="F298" s="263"/>
      <c r="G298" s="262" t="s">
        <v>375</v>
      </c>
      <c r="H298" s="248">
        <v>268</v>
      </c>
      <c r="I298" s="249">
        <f>SUM(I299:I299)</f>
        <v>0</v>
      </c>
      <c r="J298" s="323">
        <f>SUM(J299:J299)</f>
        <v>0</v>
      </c>
      <c r="K298" s="250">
        <f>SUM(K299:K299)</f>
        <v>0</v>
      </c>
      <c r="L298" s="250">
        <f>SUM(L299:L299)</f>
        <v>0</v>
      </c>
    </row>
    <row r="299" spans="1:12" ht="15" hidden="1" customHeight="1" collapsed="1">
      <c r="A299" s="265">
        <v>3</v>
      </c>
      <c r="B299" s="265">
        <v>3</v>
      </c>
      <c r="C299" s="260">
        <v>1</v>
      </c>
      <c r="D299" s="261">
        <v>1</v>
      </c>
      <c r="E299" s="261">
        <v>1</v>
      </c>
      <c r="F299" s="263">
        <v>1</v>
      </c>
      <c r="G299" s="262" t="s">
        <v>375</v>
      </c>
      <c r="H299" s="248">
        <v>269</v>
      </c>
      <c r="I299" s="268">
        <v>0</v>
      </c>
      <c r="J299" s="268">
        <v>0</v>
      </c>
      <c r="K299" s="268">
        <v>0</v>
      </c>
      <c r="L299" s="268">
        <v>0</v>
      </c>
    </row>
    <row r="300" spans="1:12" ht="14.25" hidden="1" customHeight="1" collapsed="1">
      <c r="A300" s="265">
        <v>3</v>
      </c>
      <c r="B300" s="265">
        <v>3</v>
      </c>
      <c r="C300" s="260">
        <v>1</v>
      </c>
      <c r="D300" s="261">
        <v>1</v>
      </c>
      <c r="E300" s="261">
        <v>2</v>
      </c>
      <c r="F300" s="263"/>
      <c r="G300" s="262" t="s">
        <v>398</v>
      </c>
      <c r="H300" s="248">
        <v>270</v>
      </c>
      <c r="I300" s="249">
        <f>SUM(I301:I302)</f>
        <v>0</v>
      </c>
      <c r="J300" s="249">
        <f>SUM(J301:J302)</f>
        <v>0</v>
      </c>
      <c r="K300" s="249">
        <f>SUM(K301:K302)</f>
        <v>0</v>
      </c>
      <c r="L300" s="249">
        <f>SUM(L301:L302)</f>
        <v>0</v>
      </c>
    </row>
    <row r="301" spans="1:12" ht="14.25" hidden="1" customHeight="1" collapsed="1">
      <c r="A301" s="265">
        <v>3</v>
      </c>
      <c r="B301" s="265">
        <v>3</v>
      </c>
      <c r="C301" s="260">
        <v>1</v>
      </c>
      <c r="D301" s="261">
        <v>1</v>
      </c>
      <c r="E301" s="261">
        <v>2</v>
      </c>
      <c r="F301" s="263">
        <v>1</v>
      </c>
      <c r="G301" s="262" t="s">
        <v>377</v>
      </c>
      <c r="H301" s="248">
        <v>271</v>
      </c>
      <c r="I301" s="268">
        <v>0</v>
      </c>
      <c r="J301" s="268">
        <v>0</v>
      </c>
      <c r="K301" s="268">
        <v>0</v>
      </c>
      <c r="L301" s="268">
        <v>0</v>
      </c>
    </row>
    <row r="302" spans="1:12" ht="14.25" hidden="1" customHeight="1" collapsed="1">
      <c r="A302" s="265">
        <v>3</v>
      </c>
      <c r="B302" s="265">
        <v>3</v>
      </c>
      <c r="C302" s="260">
        <v>1</v>
      </c>
      <c r="D302" s="261">
        <v>1</v>
      </c>
      <c r="E302" s="261">
        <v>2</v>
      </c>
      <c r="F302" s="263">
        <v>2</v>
      </c>
      <c r="G302" s="262" t="s">
        <v>378</v>
      </c>
      <c r="H302" s="248">
        <v>272</v>
      </c>
      <c r="I302" s="268">
        <v>0</v>
      </c>
      <c r="J302" s="268">
        <v>0</v>
      </c>
      <c r="K302" s="268">
        <v>0</v>
      </c>
      <c r="L302" s="268">
        <v>0</v>
      </c>
    </row>
    <row r="303" spans="1:12" ht="14.25" hidden="1" customHeight="1" collapsed="1">
      <c r="A303" s="265">
        <v>3</v>
      </c>
      <c r="B303" s="265">
        <v>3</v>
      </c>
      <c r="C303" s="260">
        <v>1</v>
      </c>
      <c r="D303" s="261">
        <v>1</v>
      </c>
      <c r="E303" s="261">
        <v>3</v>
      </c>
      <c r="F303" s="263"/>
      <c r="G303" s="262" t="s">
        <v>379</v>
      </c>
      <c r="H303" s="248">
        <v>273</v>
      </c>
      <c r="I303" s="249">
        <f>SUM(I304:I305)</f>
        <v>0</v>
      </c>
      <c r="J303" s="249">
        <f>SUM(J304:J305)</f>
        <v>0</v>
      </c>
      <c r="K303" s="249">
        <f>SUM(K304:K305)</f>
        <v>0</v>
      </c>
      <c r="L303" s="249">
        <f>SUM(L304:L305)</f>
        <v>0</v>
      </c>
    </row>
    <row r="304" spans="1:12" ht="14.25" hidden="1" customHeight="1" collapsed="1">
      <c r="A304" s="265">
        <v>3</v>
      </c>
      <c r="B304" s="265">
        <v>3</v>
      </c>
      <c r="C304" s="260">
        <v>1</v>
      </c>
      <c r="D304" s="261">
        <v>1</v>
      </c>
      <c r="E304" s="261">
        <v>3</v>
      </c>
      <c r="F304" s="263">
        <v>1</v>
      </c>
      <c r="G304" s="262" t="s">
        <v>412</v>
      </c>
      <c r="H304" s="248">
        <v>274</v>
      </c>
      <c r="I304" s="268">
        <v>0</v>
      </c>
      <c r="J304" s="268">
        <v>0</v>
      </c>
      <c r="K304" s="268">
        <v>0</v>
      </c>
      <c r="L304" s="268">
        <v>0</v>
      </c>
    </row>
    <row r="305" spans="1:12" ht="14.25" hidden="1" customHeight="1" collapsed="1">
      <c r="A305" s="265">
        <v>3</v>
      </c>
      <c r="B305" s="265">
        <v>3</v>
      </c>
      <c r="C305" s="260">
        <v>1</v>
      </c>
      <c r="D305" s="261">
        <v>1</v>
      </c>
      <c r="E305" s="261">
        <v>3</v>
      </c>
      <c r="F305" s="263">
        <v>2</v>
      </c>
      <c r="G305" s="262" t="s">
        <v>399</v>
      </c>
      <c r="H305" s="248">
        <v>275</v>
      </c>
      <c r="I305" s="268">
        <v>0</v>
      </c>
      <c r="J305" s="268">
        <v>0</v>
      </c>
      <c r="K305" s="268">
        <v>0</v>
      </c>
      <c r="L305" s="268">
        <v>0</v>
      </c>
    </row>
    <row r="306" spans="1:12" hidden="1" collapsed="1">
      <c r="A306" s="281">
        <v>3</v>
      </c>
      <c r="B306" s="255">
        <v>3</v>
      </c>
      <c r="C306" s="260">
        <v>1</v>
      </c>
      <c r="D306" s="261">
        <v>2</v>
      </c>
      <c r="E306" s="261"/>
      <c r="F306" s="263"/>
      <c r="G306" s="262" t="s">
        <v>413</v>
      </c>
      <c r="H306" s="248">
        <v>276</v>
      </c>
      <c r="I306" s="249">
        <f>I307</f>
        <v>0</v>
      </c>
      <c r="J306" s="323">
        <f>J307</f>
        <v>0</v>
      </c>
      <c r="K306" s="250">
        <f>K307</f>
        <v>0</v>
      </c>
      <c r="L306" s="250">
        <f>L307</f>
        <v>0</v>
      </c>
    </row>
    <row r="307" spans="1:12" ht="15" hidden="1" customHeight="1" collapsed="1">
      <c r="A307" s="281">
        <v>3</v>
      </c>
      <c r="B307" s="281">
        <v>3</v>
      </c>
      <c r="C307" s="255">
        <v>1</v>
      </c>
      <c r="D307" s="253">
        <v>2</v>
      </c>
      <c r="E307" s="253">
        <v>1</v>
      </c>
      <c r="F307" s="256"/>
      <c r="G307" s="262" t="s">
        <v>413</v>
      </c>
      <c r="H307" s="248">
        <v>277</v>
      </c>
      <c r="I307" s="271">
        <f>SUM(I308:I309)</f>
        <v>0</v>
      </c>
      <c r="J307" s="324">
        <f>SUM(J308:J309)</f>
        <v>0</v>
      </c>
      <c r="K307" s="272">
        <f>SUM(K308:K309)</f>
        <v>0</v>
      </c>
      <c r="L307" s="272">
        <f>SUM(L308:L309)</f>
        <v>0</v>
      </c>
    </row>
    <row r="308" spans="1:12" ht="15" hidden="1" customHeight="1" collapsed="1">
      <c r="A308" s="265">
        <v>3</v>
      </c>
      <c r="B308" s="265">
        <v>3</v>
      </c>
      <c r="C308" s="260">
        <v>1</v>
      </c>
      <c r="D308" s="261">
        <v>2</v>
      </c>
      <c r="E308" s="261">
        <v>1</v>
      </c>
      <c r="F308" s="263">
        <v>1</v>
      </c>
      <c r="G308" s="262" t="s">
        <v>414</v>
      </c>
      <c r="H308" s="248">
        <v>278</v>
      </c>
      <c r="I308" s="268">
        <v>0</v>
      </c>
      <c r="J308" s="268">
        <v>0</v>
      </c>
      <c r="K308" s="268">
        <v>0</v>
      </c>
      <c r="L308" s="268">
        <v>0</v>
      </c>
    </row>
    <row r="309" spans="1:12" ht="12.75" hidden="1" customHeight="1" collapsed="1">
      <c r="A309" s="273">
        <v>3</v>
      </c>
      <c r="B309" s="306">
        <v>3</v>
      </c>
      <c r="C309" s="282">
        <v>1</v>
      </c>
      <c r="D309" s="283">
        <v>2</v>
      </c>
      <c r="E309" s="283">
        <v>1</v>
      </c>
      <c r="F309" s="284">
        <v>2</v>
      </c>
      <c r="G309" s="285" t="s">
        <v>415</v>
      </c>
      <c r="H309" s="248">
        <v>279</v>
      </c>
      <c r="I309" s="268">
        <v>0</v>
      </c>
      <c r="J309" s="268">
        <v>0</v>
      </c>
      <c r="K309" s="268">
        <v>0</v>
      </c>
      <c r="L309" s="268">
        <v>0</v>
      </c>
    </row>
    <row r="310" spans="1:12" ht="15.75" hidden="1" customHeight="1" collapsed="1">
      <c r="A310" s="260">
        <v>3</v>
      </c>
      <c r="B310" s="262">
        <v>3</v>
      </c>
      <c r="C310" s="260">
        <v>1</v>
      </c>
      <c r="D310" s="261">
        <v>3</v>
      </c>
      <c r="E310" s="261"/>
      <c r="F310" s="263"/>
      <c r="G310" s="262" t="s">
        <v>416</v>
      </c>
      <c r="H310" s="248">
        <v>280</v>
      </c>
      <c r="I310" s="249">
        <f>I311</f>
        <v>0</v>
      </c>
      <c r="J310" s="323">
        <f>J311</f>
        <v>0</v>
      </c>
      <c r="K310" s="250">
        <f>K311</f>
        <v>0</v>
      </c>
      <c r="L310" s="250">
        <f>L311</f>
        <v>0</v>
      </c>
    </row>
    <row r="311" spans="1:12" ht="15.75" hidden="1" customHeight="1" collapsed="1">
      <c r="A311" s="260">
        <v>3</v>
      </c>
      <c r="B311" s="285">
        <v>3</v>
      </c>
      <c r="C311" s="282">
        <v>1</v>
      </c>
      <c r="D311" s="283">
        <v>3</v>
      </c>
      <c r="E311" s="283">
        <v>1</v>
      </c>
      <c r="F311" s="284"/>
      <c r="G311" s="262" t="s">
        <v>416</v>
      </c>
      <c r="H311" s="248">
        <v>281</v>
      </c>
      <c r="I311" s="250">
        <f>I312+I313</f>
        <v>0</v>
      </c>
      <c r="J311" s="250">
        <f>J312+J313</f>
        <v>0</v>
      </c>
      <c r="K311" s="250">
        <f>K312+K313</f>
        <v>0</v>
      </c>
      <c r="L311" s="250">
        <f>L312+L313</f>
        <v>0</v>
      </c>
    </row>
    <row r="312" spans="1:12" ht="27" hidden="1" customHeight="1" collapsed="1">
      <c r="A312" s="260">
        <v>3</v>
      </c>
      <c r="B312" s="262">
        <v>3</v>
      </c>
      <c r="C312" s="260">
        <v>1</v>
      </c>
      <c r="D312" s="261">
        <v>3</v>
      </c>
      <c r="E312" s="261">
        <v>1</v>
      </c>
      <c r="F312" s="263">
        <v>1</v>
      </c>
      <c r="G312" s="262" t="s">
        <v>417</v>
      </c>
      <c r="H312" s="248">
        <v>282</v>
      </c>
      <c r="I312" s="311">
        <v>0</v>
      </c>
      <c r="J312" s="311">
        <v>0</v>
      </c>
      <c r="K312" s="311">
        <v>0</v>
      </c>
      <c r="L312" s="310">
        <v>0</v>
      </c>
    </row>
    <row r="313" spans="1:12" ht="26.25" hidden="1" customHeight="1" collapsed="1">
      <c r="A313" s="260">
        <v>3</v>
      </c>
      <c r="B313" s="262">
        <v>3</v>
      </c>
      <c r="C313" s="260">
        <v>1</v>
      </c>
      <c r="D313" s="261">
        <v>3</v>
      </c>
      <c r="E313" s="261">
        <v>1</v>
      </c>
      <c r="F313" s="263">
        <v>2</v>
      </c>
      <c r="G313" s="262" t="s">
        <v>418</v>
      </c>
      <c r="H313" s="248">
        <v>283</v>
      </c>
      <c r="I313" s="268">
        <v>0</v>
      </c>
      <c r="J313" s="268">
        <v>0</v>
      </c>
      <c r="K313" s="268">
        <v>0</v>
      </c>
      <c r="L313" s="268">
        <v>0</v>
      </c>
    </row>
    <row r="314" spans="1:12" hidden="1" collapsed="1">
      <c r="A314" s="260">
        <v>3</v>
      </c>
      <c r="B314" s="262">
        <v>3</v>
      </c>
      <c r="C314" s="260">
        <v>1</v>
      </c>
      <c r="D314" s="261">
        <v>4</v>
      </c>
      <c r="E314" s="261"/>
      <c r="F314" s="263"/>
      <c r="G314" s="262" t="s">
        <v>419</v>
      </c>
      <c r="H314" s="248">
        <v>284</v>
      </c>
      <c r="I314" s="249">
        <f>I315</f>
        <v>0</v>
      </c>
      <c r="J314" s="323">
        <f>J315</f>
        <v>0</v>
      </c>
      <c r="K314" s="250">
        <f>K315</f>
        <v>0</v>
      </c>
      <c r="L314" s="250">
        <f>L315</f>
        <v>0</v>
      </c>
    </row>
    <row r="315" spans="1:12" ht="15" hidden="1" customHeight="1" collapsed="1">
      <c r="A315" s="265">
        <v>3</v>
      </c>
      <c r="B315" s="260">
        <v>3</v>
      </c>
      <c r="C315" s="261">
        <v>1</v>
      </c>
      <c r="D315" s="261">
        <v>4</v>
      </c>
      <c r="E315" s="261">
        <v>1</v>
      </c>
      <c r="F315" s="263"/>
      <c r="G315" s="262" t="s">
        <v>419</v>
      </c>
      <c r="H315" s="248">
        <v>285</v>
      </c>
      <c r="I315" s="249">
        <f>SUM(I316:I317)</f>
        <v>0</v>
      </c>
      <c r="J315" s="249">
        <f>SUM(J316:J317)</f>
        <v>0</v>
      </c>
      <c r="K315" s="249">
        <f>SUM(K316:K317)</f>
        <v>0</v>
      </c>
      <c r="L315" s="249">
        <f>SUM(L316:L317)</f>
        <v>0</v>
      </c>
    </row>
    <row r="316" spans="1:12" hidden="1" collapsed="1">
      <c r="A316" s="265">
        <v>3</v>
      </c>
      <c r="B316" s="260">
        <v>3</v>
      </c>
      <c r="C316" s="261">
        <v>1</v>
      </c>
      <c r="D316" s="261">
        <v>4</v>
      </c>
      <c r="E316" s="261">
        <v>1</v>
      </c>
      <c r="F316" s="263">
        <v>1</v>
      </c>
      <c r="G316" s="262" t="s">
        <v>420</v>
      </c>
      <c r="H316" s="248">
        <v>286</v>
      </c>
      <c r="I316" s="267">
        <v>0</v>
      </c>
      <c r="J316" s="268">
        <v>0</v>
      </c>
      <c r="K316" s="268">
        <v>0</v>
      </c>
      <c r="L316" s="267">
        <v>0</v>
      </c>
    </row>
    <row r="317" spans="1:12" ht="14.25" hidden="1" customHeight="1" collapsed="1">
      <c r="A317" s="260">
        <v>3</v>
      </c>
      <c r="B317" s="261">
        <v>3</v>
      </c>
      <c r="C317" s="261">
        <v>1</v>
      </c>
      <c r="D317" s="261">
        <v>4</v>
      </c>
      <c r="E317" s="261">
        <v>1</v>
      </c>
      <c r="F317" s="263">
        <v>2</v>
      </c>
      <c r="G317" s="262" t="s">
        <v>421</v>
      </c>
      <c r="H317" s="248">
        <v>287</v>
      </c>
      <c r="I317" s="268">
        <v>0</v>
      </c>
      <c r="J317" s="311">
        <v>0</v>
      </c>
      <c r="K317" s="311">
        <v>0</v>
      </c>
      <c r="L317" s="310">
        <v>0</v>
      </c>
    </row>
    <row r="318" spans="1:12" ht="15.75" hidden="1" customHeight="1" collapsed="1">
      <c r="A318" s="260">
        <v>3</v>
      </c>
      <c r="B318" s="261">
        <v>3</v>
      </c>
      <c r="C318" s="261">
        <v>1</v>
      </c>
      <c r="D318" s="261">
        <v>5</v>
      </c>
      <c r="E318" s="261"/>
      <c r="F318" s="263"/>
      <c r="G318" s="262" t="s">
        <v>422</v>
      </c>
      <c r="H318" s="248">
        <v>288</v>
      </c>
      <c r="I318" s="272">
        <f t="shared" ref="I318:L319" si="29">I319</f>
        <v>0</v>
      </c>
      <c r="J318" s="323">
        <f t="shared" si="29"/>
        <v>0</v>
      </c>
      <c r="K318" s="250">
        <f t="shared" si="29"/>
        <v>0</v>
      </c>
      <c r="L318" s="250">
        <f t="shared" si="29"/>
        <v>0</v>
      </c>
    </row>
    <row r="319" spans="1:12" ht="14.25" hidden="1" customHeight="1" collapsed="1">
      <c r="A319" s="255">
        <v>3</v>
      </c>
      <c r="B319" s="283">
        <v>3</v>
      </c>
      <c r="C319" s="283">
        <v>1</v>
      </c>
      <c r="D319" s="283">
        <v>5</v>
      </c>
      <c r="E319" s="283">
        <v>1</v>
      </c>
      <c r="F319" s="284"/>
      <c r="G319" s="262" t="s">
        <v>422</v>
      </c>
      <c r="H319" s="248">
        <v>289</v>
      </c>
      <c r="I319" s="250">
        <f t="shared" si="29"/>
        <v>0</v>
      </c>
      <c r="J319" s="324">
        <f t="shared" si="29"/>
        <v>0</v>
      </c>
      <c r="K319" s="272">
        <f t="shared" si="29"/>
        <v>0</v>
      </c>
      <c r="L319" s="272">
        <f t="shared" si="29"/>
        <v>0</v>
      </c>
    </row>
    <row r="320" spans="1:12" ht="14.25" hidden="1" customHeight="1" collapsed="1">
      <c r="A320" s="260">
        <v>3</v>
      </c>
      <c r="B320" s="261">
        <v>3</v>
      </c>
      <c r="C320" s="261">
        <v>1</v>
      </c>
      <c r="D320" s="261">
        <v>5</v>
      </c>
      <c r="E320" s="261">
        <v>1</v>
      </c>
      <c r="F320" s="263">
        <v>1</v>
      </c>
      <c r="G320" s="262" t="s">
        <v>423</v>
      </c>
      <c r="H320" s="248">
        <v>290</v>
      </c>
      <c r="I320" s="268">
        <v>0</v>
      </c>
      <c r="J320" s="311">
        <v>0</v>
      </c>
      <c r="K320" s="311">
        <v>0</v>
      </c>
      <c r="L320" s="310">
        <v>0</v>
      </c>
    </row>
    <row r="321" spans="1:16" ht="14.25" hidden="1" customHeight="1" collapsed="1">
      <c r="A321" s="260">
        <v>3</v>
      </c>
      <c r="B321" s="261">
        <v>3</v>
      </c>
      <c r="C321" s="261">
        <v>1</v>
      </c>
      <c r="D321" s="261">
        <v>6</v>
      </c>
      <c r="E321" s="261"/>
      <c r="F321" s="263"/>
      <c r="G321" s="262" t="s">
        <v>392</v>
      </c>
      <c r="H321" s="248">
        <v>291</v>
      </c>
      <c r="I321" s="250">
        <f t="shared" ref="I321:L322" si="30">I322</f>
        <v>0</v>
      </c>
      <c r="J321" s="323">
        <f t="shared" si="30"/>
        <v>0</v>
      </c>
      <c r="K321" s="250">
        <f t="shared" si="30"/>
        <v>0</v>
      </c>
      <c r="L321" s="250">
        <f t="shared" si="30"/>
        <v>0</v>
      </c>
    </row>
    <row r="322" spans="1:16" ht="13.5" hidden="1" customHeight="1" collapsed="1">
      <c r="A322" s="260">
        <v>3</v>
      </c>
      <c r="B322" s="261">
        <v>3</v>
      </c>
      <c r="C322" s="261">
        <v>1</v>
      </c>
      <c r="D322" s="261">
        <v>6</v>
      </c>
      <c r="E322" s="261">
        <v>1</v>
      </c>
      <c r="F322" s="263"/>
      <c r="G322" s="262" t="s">
        <v>392</v>
      </c>
      <c r="H322" s="248">
        <v>292</v>
      </c>
      <c r="I322" s="249">
        <f t="shared" si="30"/>
        <v>0</v>
      </c>
      <c r="J322" s="323">
        <f t="shared" si="30"/>
        <v>0</v>
      </c>
      <c r="K322" s="250">
        <f t="shared" si="30"/>
        <v>0</v>
      </c>
      <c r="L322" s="250">
        <f t="shared" si="30"/>
        <v>0</v>
      </c>
    </row>
    <row r="323" spans="1:16" ht="14.25" hidden="1" customHeight="1" collapsed="1">
      <c r="A323" s="260">
        <v>3</v>
      </c>
      <c r="B323" s="261">
        <v>3</v>
      </c>
      <c r="C323" s="261">
        <v>1</v>
      </c>
      <c r="D323" s="261">
        <v>6</v>
      </c>
      <c r="E323" s="261">
        <v>1</v>
      </c>
      <c r="F323" s="263">
        <v>1</v>
      </c>
      <c r="G323" s="262" t="s">
        <v>392</v>
      </c>
      <c r="H323" s="248">
        <v>293</v>
      </c>
      <c r="I323" s="311">
        <v>0</v>
      </c>
      <c r="J323" s="311">
        <v>0</v>
      </c>
      <c r="K323" s="311">
        <v>0</v>
      </c>
      <c r="L323" s="310">
        <v>0</v>
      </c>
    </row>
    <row r="324" spans="1:16" ht="15" hidden="1" customHeight="1" collapsed="1">
      <c r="A324" s="260">
        <v>3</v>
      </c>
      <c r="B324" s="261">
        <v>3</v>
      </c>
      <c r="C324" s="261">
        <v>1</v>
      </c>
      <c r="D324" s="261">
        <v>7</v>
      </c>
      <c r="E324" s="261"/>
      <c r="F324" s="263"/>
      <c r="G324" s="262" t="s">
        <v>424</v>
      </c>
      <c r="H324" s="248">
        <v>294</v>
      </c>
      <c r="I324" s="249">
        <f>I325</f>
        <v>0</v>
      </c>
      <c r="J324" s="323">
        <f>J325</f>
        <v>0</v>
      </c>
      <c r="K324" s="250">
        <f>K325</f>
        <v>0</v>
      </c>
      <c r="L324" s="250">
        <f>L325</f>
        <v>0</v>
      </c>
    </row>
    <row r="325" spans="1:16" ht="16.5" hidden="1" customHeight="1" collapsed="1">
      <c r="A325" s="260">
        <v>3</v>
      </c>
      <c r="B325" s="261">
        <v>3</v>
      </c>
      <c r="C325" s="261">
        <v>1</v>
      </c>
      <c r="D325" s="261">
        <v>7</v>
      </c>
      <c r="E325" s="261">
        <v>1</v>
      </c>
      <c r="F325" s="263"/>
      <c r="G325" s="262" t="s">
        <v>424</v>
      </c>
      <c r="H325" s="248">
        <v>295</v>
      </c>
      <c r="I325" s="249">
        <f>I326+I327</f>
        <v>0</v>
      </c>
      <c r="J325" s="249">
        <f>J326+J327</f>
        <v>0</v>
      </c>
      <c r="K325" s="249">
        <f>K326+K327</f>
        <v>0</v>
      </c>
      <c r="L325" s="249">
        <f>L326+L327</f>
        <v>0</v>
      </c>
    </row>
    <row r="326" spans="1:16" ht="27" hidden="1" customHeight="1" collapsed="1">
      <c r="A326" s="260">
        <v>3</v>
      </c>
      <c r="B326" s="261">
        <v>3</v>
      </c>
      <c r="C326" s="261">
        <v>1</v>
      </c>
      <c r="D326" s="261">
        <v>7</v>
      </c>
      <c r="E326" s="261">
        <v>1</v>
      </c>
      <c r="F326" s="263">
        <v>1</v>
      </c>
      <c r="G326" s="262" t="s">
        <v>425</v>
      </c>
      <c r="H326" s="248">
        <v>296</v>
      </c>
      <c r="I326" s="311">
        <v>0</v>
      </c>
      <c r="J326" s="311">
        <v>0</v>
      </c>
      <c r="K326" s="311">
        <v>0</v>
      </c>
      <c r="L326" s="310">
        <v>0</v>
      </c>
    </row>
    <row r="327" spans="1:16" ht="27.75" hidden="1" customHeight="1" collapsed="1">
      <c r="A327" s="260">
        <v>3</v>
      </c>
      <c r="B327" s="261">
        <v>3</v>
      </c>
      <c r="C327" s="261">
        <v>1</v>
      </c>
      <c r="D327" s="261">
        <v>7</v>
      </c>
      <c r="E327" s="261">
        <v>1</v>
      </c>
      <c r="F327" s="263">
        <v>2</v>
      </c>
      <c r="G327" s="262" t="s">
        <v>426</v>
      </c>
      <c r="H327" s="248">
        <v>297</v>
      </c>
      <c r="I327" s="268">
        <v>0</v>
      </c>
      <c r="J327" s="268">
        <v>0</v>
      </c>
      <c r="K327" s="268">
        <v>0</v>
      </c>
      <c r="L327" s="268">
        <v>0</v>
      </c>
    </row>
    <row r="328" spans="1:16" ht="38.25" hidden="1" customHeight="1" collapsed="1">
      <c r="A328" s="260">
        <v>3</v>
      </c>
      <c r="B328" s="261">
        <v>3</v>
      </c>
      <c r="C328" s="261">
        <v>2</v>
      </c>
      <c r="D328" s="261"/>
      <c r="E328" s="261"/>
      <c r="F328" s="263"/>
      <c r="G328" s="262" t="s">
        <v>427</v>
      </c>
      <c r="H328" s="248">
        <v>298</v>
      </c>
      <c r="I328" s="249">
        <f>SUM(I329+I338+I342+I346+I350+I353+I356)</f>
        <v>0</v>
      </c>
      <c r="J328" s="323">
        <f>SUM(J329+J338+J342+J346+J350+J353+J356)</f>
        <v>0</v>
      </c>
      <c r="K328" s="250">
        <f>SUM(K329+K338+K342+K346+K350+K353+K356)</f>
        <v>0</v>
      </c>
      <c r="L328" s="250">
        <f>SUM(L329+L338+L342+L346+L350+L353+L356)</f>
        <v>0</v>
      </c>
    </row>
    <row r="329" spans="1:16" ht="15" hidden="1" customHeight="1" collapsed="1">
      <c r="A329" s="260">
        <v>3</v>
      </c>
      <c r="B329" s="261">
        <v>3</v>
      </c>
      <c r="C329" s="261">
        <v>2</v>
      </c>
      <c r="D329" s="261">
        <v>1</v>
      </c>
      <c r="E329" s="261"/>
      <c r="F329" s="263"/>
      <c r="G329" s="262" t="s">
        <v>374</v>
      </c>
      <c r="H329" s="248">
        <v>299</v>
      </c>
      <c r="I329" s="249">
        <f>I330</f>
        <v>0</v>
      </c>
      <c r="J329" s="323">
        <f>J330</f>
        <v>0</v>
      </c>
      <c r="K329" s="250">
        <f>K330</f>
        <v>0</v>
      </c>
      <c r="L329" s="250">
        <f>L330</f>
        <v>0</v>
      </c>
    </row>
    <row r="330" spans="1:16" hidden="1" collapsed="1">
      <c r="A330" s="265">
        <v>3</v>
      </c>
      <c r="B330" s="260">
        <v>3</v>
      </c>
      <c r="C330" s="261">
        <v>2</v>
      </c>
      <c r="D330" s="262">
        <v>1</v>
      </c>
      <c r="E330" s="260">
        <v>1</v>
      </c>
      <c r="F330" s="263"/>
      <c r="G330" s="262" t="s">
        <v>374</v>
      </c>
      <c r="H330" s="248">
        <v>300</v>
      </c>
      <c r="I330" s="249">
        <f>SUM(I331:I331)</f>
        <v>0</v>
      </c>
      <c r="J330" s="249">
        <f>SUM(J331:J331)</f>
        <v>0</v>
      </c>
      <c r="K330" s="249">
        <f>SUM(K331:K331)</f>
        <v>0</v>
      </c>
      <c r="L330" s="249">
        <f>SUM(L331:L331)</f>
        <v>0</v>
      </c>
      <c r="M330" s="325"/>
      <c r="N330" s="325"/>
      <c r="O330" s="325"/>
      <c r="P330" s="325"/>
    </row>
    <row r="331" spans="1:16" ht="13.5" hidden="1" customHeight="1" collapsed="1">
      <c r="A331" s="265">
        <v>3</v>
      </c>
      <c r="B331" s="260">
        <v>3</v>
      </c>
      <c r="C331" s="261">
        <v>2</v>
      </c>
      <c r="D331" s="262">
        <v>1</v>
      </c>
      <c r="E331" s="260">
        <v>1</v>
      </c>
      <c r="F331" s="263">
        <v>1</v>
      </c>
      <c r="G331" s="262" t="s">
        <v>375</v>
      </c>
      <c r="H331" s="248">
        <v>301</v>
      </c>
      <c r="I331" s="311">
        <v>0</v>
      </c>
      <c r="J331" s="311">
        <v>0</v>
      </c>
      <c r="K331" s="311">
        <v>0</v>
      </c>
      <c r="L331" s="310">
        <v>0</v>
      </c>
    </row>
    <row r="332" spans="1:16" hidden="1" collapsed="1">
      <c r="A332" s="265">
        <v>3</v>
      </c>
      <c r="B332" s="260">
        <v>3</v>
      </c>
      <c r="C332" s="261">
        <v>2</v>
      </c>
      <c r="D332" s="262">
        <v>1</v>
      </c>
      <c r="E332" s="260">
        <v>2</v>
      </c>
      <c r="F332" s="263"/>
      <c r="G332" s="285" t="s">
        <v>398</v>
      </c>
      <c r="H332" s="248">
        <v>302</v>
      </c>
      <c r="I332" s="249">
        <f>SUM(I333:I334)</f>
        <v>0</v>
      </c>
      <c r="J332" s="249">
        <f>SUM(J333:J334)</f>
        <v>0</v>
      </c>
      <c r="K332" s="249">
        <f>SUM(K333:K334)</f>
        <v>0</v>
      </c>
      <c r="L332" s="249">
        <f>SUM(L333:L334)</f>
        <v>0</v>
      </c>
    </row>
    <row r="333" spans="1:16" hidden="1" collapsed="1">
      <c r="A333" s="265">
        <v>3</v>
      </c>
      <c r="B333" s="260">
        <v>3</v>
      </c>
      <c r="C333" s="261">
        <v>2</v>
      </c>
      <c r="D333" s="262">
        <v>1</v>
      </c>
      <c r="E333" s="260">
        <v>2</v>
      </c>
      <c r="F333" s="263">
        <v>1</v>
      </c>
      <c r="G333" s="285" t="s">
        <v>377</v>
      </c>
      <c r="H333" s="248">
        <v>303</v>
      </c>
      <c r="I333" s="311">
        <v>0</v>
      </c>
      <c r="J333" s="311">
        <v>0</v>
      </c>
      <c r="K333" s="311">
        <v>0</v>
      </c>
      <c r="L333" s="310">
        <v>0</v>
      </c>
    </row>
    <row r="334" spans="1:16" hidden="1" collapsed="1">
      <c r="A334" s="265">
        <v>3</v>
      </c>
      <c r="B334" s="260">
        <v>3</v>
      </c>
      <c r="C334" s="261">
        <v>2</v>
      </c>
      <c r="D334" s="262">
        <v>1</v>
      </c>
      <c r="E334" s="260">
        <v>2</v>
      </c>
      <c r="F334" s="263">
        <v>2</v>
      </c>
      <c r="G334" s="285" t="s">
        <v>378</v>
      </c>
      <c r="H334" s="248">
        <v>304</v>
      </c>
      <c r="I334" s="268">
        <v>0</v>
      </c>
      <c r="J334" s="268">
        <v>0</v>
      </c>
      <c r="K334" s="268">
        <v>0</v>
      </c>
      <c r="L334" s="268">
        <v>0</v>
      </c>
    </row>
    <row r="335" spans="1:16" hidden="1" collapsed="1">
      <c r="A335" s="265">
        <v>3</v>
      </c>
      <c r="B335" s="260">
        <v>3</v>
      </c>
      <c r="C335" s="261">
        <v>2</v>
      </c>
      <c r="D335" s="262">
        <v>1</v>
      </c>
      <c r="E335" s="260">
        <v>3</v>
      </c>
      <c r="F335" s="263"/>
      <c r="G335" s="285" t="s">
        <v>379</v>
      </c>
      <c r="H335" s="248">
        <v>305</v>
      </c>
      <c r="I335" s="249">
        <f>SUM(I336:I337)</f>
        <v>0</v>
      </c>
      <c r="J335" s="249">
        <f>SUM(J336:J337)</f>
        <v>0</v>
      </c>
      <c r="K335" s="249">
        <f>SUM(K336:K337)</f>
        <v>0</v>
      </c>
      <c r="L335" s="249">
        <f>SUM(L336:L337)</f>
        <v>0</v>
      </c>
    </row>
    <row r="336" spans="1:16" hidden="1" collapsed="1">
      <c r="A336" s="265">
        <v>3</v>
      </c>
      <c r="B336" s="260">
        <v>3</v>
      </c>
      <c r="C336" s="261">
        <v>2</v>
      </c>
      <c r="D336" s="262">
        <v>1</v>
      </c>
      <c r="E336" s="260">
        <v>3</v>
      </c>
      <c r="F336" s="263">
        <v>1</v>
      </c>
      <c r="G336" s="285" t="s">
        <v>380</v>
      </c>
      <c r="H336" s="248">
        <v>306</v>
      </c>
      <c r="I336" s="268">
        <v>0</v>
      </c>
      <c r="J336" s="268">
        <v>0</v>
      </c>
      <c r="K336" s="268">
        <v>0</v>
      </c>
      <c r="L336" s="268">
        <v>0</v>
      </c>
    </row>
    <row r="337" spans="1:12" hidden="1" collapsed="1">
      <c r="A337" s="265">
        <v>3</v>
      </c>
      <c r="B337" s="260">
        <v>3</v>
      </c>
      <c r="C337" s="261">
        <v>2</v>
      </c>
      <c r="D337" s="262">
        <v>1</v>
      </c>
      <c r="E337" s="260">
        <v>3</v>
      </c>
      <c r="F337" s="263">
        <v>2</v>
      </c>
      <c r="G337" s="285" t="s">
        <v>399</v>
      </c>
      <c r="H337" s="248">
        <v>307</v>
      </c>
      <c r="I337" s="286">
        <v>0</v>
      </c>
      <c r="J337" s="326">
        <v>0</v>
      </c>
      <c r="K337" s="286">
        <v>0</v>
      </c>
      <c r="L337" s="286">
        <v>0</v>
      </c>
    </row>
    <row r="338" spans="1:12" hidden="1" collapsed="1">
      <c r="A338" s="273">
        <v>3</v>
      </c>
      <c r="B338" s="273">
        <v>3</v>
      </c>
      <c r="C338" s="282">
        <v>2</v>
      </c>
      <c r="D338" s="285">
        <v>2</v>
      </c>
      <c r="E338" s="282"/>
      <c r="F338" s="284"/>
      <c r="G338" s="285" t="s">
        <v>413</v>
      </c>
      <c r="H338" s="248">
        <v>308</v>
      </c>
      <c r="I338" s="278">
        <f>I339</f>
        <v>0</v>
      </c>
      <c r="J338" s="327">
        <f>J339</f>
        <v>0</v>
      </c>
      <c r="K338" s="279">
        <f>K339</f>
        <v>0</v>
      </c>
      <c r="L338" s="279">
        <f>L339</f>
        <v>0</v>
      </c>
    </row>
    <row r="339" spans="1:12" hidden="1" collapsed="1">
      <c r="A339" s="265">
        <v>3</v>
      </c>
      <c r="B339" s="265">
        <v>3</v>
      </c>
      <c r="C339" s="260">
        <v>2</v>
      </c>
      <c r="D339" s="262">
        <v>2</v>
      </c>
      <c r="E339" s="260">
        <v>1</v>
      </c>
      <c r="F339" s="263"/>
      <c r="G339" s="285" t="s">
        <v>413</v>
      </c>
      <c r="H339" s="248">
        <v>309</v>
      </c>
      <c r="I339" s="249">
        <f>SUM(I340:I341)</f>
        <v>0</v>
      </c>
      <c r="J339" s="291">
        <f>SUM(J340:J341)</f>
        <v>0</v>
      </c>
      <c r="K339" s="250">
        <f>SUM(K340:K341)</f>
        <v>0</v>
      </c>
      <c r="L339" s="250">
        <f>SUM(L340:L341)</f>
        <v>0</v>
      </c>
    </row>
    <row r="340" spans="1:12" hidden="1" collapsed="1">
      <c r="A340" s="265">
        <v>3</v>
      </c>
      <c r="B340" s="265">
        <v>3</v>
      </c>
      <c r="C340" s="260">
        <v>2</v>
      </c>
      <c r="D340" s="262">
        <v>2</v>
      </c>
      <c r="E340" s="265">
        <v>1</v>
      </c>
      <c r="F340" s="295">
        <v>1</v>
      </c>
      <c r="G340" s="262" t="s">
        <v>414</v>
      </c>
      <c r="H340" s="248">
        <v>310</v>
      </c>
      <c r="I340" s="268">
        <v>0</v>
      </c>
      <c r="J340" s="268">
        <v>0</v>
      </c>
      <c r="K340" s="268">
        <v>0</v>
      </c>
      <c r="L340" s="268">
        <v>0</v>
      </c>
    </row>
    <row r="341" spans="1:12" hidden="1" collapsed="1">
      <c r="A341" s="273">
        <v>3</v>
      </c>
      <c r="B341" s="273">
        <v>3</v>
      </c>
      <c r="C341" s="274">
        <v>2</v>
      </c>
      <c r="D341" s="275">
        <v>2</v>
      </c>
      <c r="E341" s="276">
        <v>1</v>
      </c>
      <c r="F341" s="303">
        <v>2</v>
      </c>
      <c r="G341" s="276" t="s">
        <v>415</v>
      </c>
      <c r="H341" s="248">
        <v>311</v>
      </c>
      <c r="I341" s="268">
        <v>0</v>
      </c>
      <c r="J341" s="268">
        <v>0</v>
      </c>
      <c r="K341" s="268">
        <v>0</v>
      </c>
      <c r="L341" s="268">
        <v>0</v>
      </c>
    </row>
    <row r="342" spans="1:12" ht="23.25" hidden="1" customHeight="1" collapsed="1">
      <c r="A342" s="265">
        <v>3</v>
      </c>
      <c r="B342" s="265">
        <v>3</v>
      </c>
      <c r="C342" s="260">
        <v>2</v>
      </c>
      <c r="D342" s="261">
        <v>3</v>
      </c>
      <c r="E342" s="262"/>
      <c r="F342" s="295"/>
      <c r="G342" s="262" t="s">
        <v>416</v>
      </c>
      <c r="H342" s="248">
        <v>312</v>
      </c>
      <c r="I342" s="249">
        <f>I343</f>
        <v>0</v>
      </c>
      <c r="J342" s="291">
        <f>J343</f>
        <v>0</v>
      </c>
      <c r="K342" s="250">
        <f>K343</f>
        <v>0</v>
      </c>
      <c r="L342" s="250">
        <f>L343</f>
        <v>0</v>
      </c>
    </row>
    <row r="343" spans="1:12" ht="13.5" hidden="1" customHeight="1" collapsed="1">
      <c r="A343" s="265">
        <v>3</v>
      </c>
      <c r="B343" s="265">
        <v>3</v>
      </c>
      <c r="C343" s="260">
        <v>2</v>
      </c>
      <c r="D343" s="261">
        <v>3</v>
      </c>
      <c r="E343" s="262">
        <v>1</v>
      </c>
      <c r="F343" s="295"/>
      <c r="G343" s="262" t="s">
        <v>416</v>
      </c>
      <c r="H343" s="248">
        <v>313</v>
      </c>
      <c r="I343" s="249">
        <f>I344+I345</f>
        <v>0</v>
      </c>
      <c r="J343" s="249">
        <f>J344+J345</f>
        <v>0</v>
      </c>
      <c r="K343" s="249">
        <f>K344+K345</f>
        <v>0</v>
      </c>
      <c r="L343" s="249">
        <f>L344+L345</f>
        <v>0</v>
      </c>
    </row>
    <row r="344" spans="1:12" ht="28.5" hidden="1" customHeight="1" collapsed="1">
      <c r="A344" s="265">
        <v>3</v>
      </c>
      <c r="B344" s="265">
        <v>3</v>
      </c>
      <c r="C344" s="260">
        <v>2</v>
      </c>
      <c r="D344" s="261">
        <v>3</v>
      </c>
      <c r="E344" s="262">
        <v>1</v>
      </c>
      <c r="F344" s="295">
        <v>1</v>
      </c>
      <c r="G344" s="262" t="s">
        <v>417</v>
      </c>
      <c r="H344" s="248">
        <v>314</v>
      </c>
      <c r="I344" s="311">
        <v>0</v>
      </c>
      <c r="J344" s="311">
        <v>0</v>
      </c>
      <c r="K344" s="311">
        <v>0</v>
      </c>
      <c r="L344" s="310">
        <v>0</v>
      </c>
    </row>
    <row r="345" spans="1:12" ht="27.75" hidden="1" customHeight="1" collapsed="1">
      <c r="A345" s="265">
        <v>3</v>
      </c>
      <c r="B345" s="265">
        <v>3</v>
      </c>
      <c r="C345" s="260">
        <v>2</v>
      </c>
      <c r="D345" s="261">
        <v>3</v>
      </c>
      <c r="E345" s="262">
        <v>1</v>
      </c>
      <c r="F345" s="295">
        <v>2</v>
      </c>
      <c r="G345" s="262" t="s">
        <v>418</v>
      </c>
      <c r="H345" s="248">
        <v>315</v>
      </c>
      <c r="I345" s="268">
        <v>0</v>
      </c>
      <c r="J345" s="268">
        <v>0</v>
      </c>
      <c r="K345" s="268">
        <v>0</v>
      </c>
      <c r="L345" s="268">
        <v>0</v>
      </c>
    </row>
    <row r="346" spans="1:12" hidden="1" collapsed="1">
      <c r="A346" s="265">
        <v>3</v>
      </c>
      <c r="B346" s="265">
        <v>3</v>
      </c>
      <c r="C346" s="260">
        <v>2</v>
      </c>
      <c r="D346" s="261">
        <v>4</v>
      </c>
      <c r="E346" s="261"/>
      <c r="F346" s="263"/>
      <c r="G346" s="262" t="s">
        <v>419</v>
      </c>
      <c r="H346" s="248">
        <v>316</v>
      </c>
      <c r="I346" s="249">
        <f>I347</f>
        <v>0</v>
      </c>
      <c r="J346" s="291">
        <f>J347</f>
        <v>0</v>
      </c>
      <c r="K346" s="250">
        <f>K347</f>
        <v>0</v>
      </c>
      <c r="L346" s="250">
        <f>L347</f>
        <v>0</v>
      </c>
    </row>
    <row r="347" spans="1:12" hidden="1" collapsed="1">
      <c r="A347" s="281">
        <v>3</v>
      </c>
      <c r="B347" s="281">
        <v>3</v>
      </c>
      <c r="C347" s="255">
        <v>2</v>
      </c>
      <c r="D347" s="253">
        <v>4</v>
      </c>
      <c r="E347" s="253">
        <v>1</v>
      </c>
      <c r="F347" s="256"/>
      <c r="G347" s="262" t="s">
        <v>419</v>
      </c>
      <c r="H347" s="248">
        <v>317</v>
      </c>
      <c r="I347" s="271">
        <f>SUM(I348:I349)</f>
        <v>0</v>
      </c>
      <c r="J347" s="292">
        <f>SUM(J348:J349)</f>
        <v>0</v>
      </c>
      <c r="K347" s="272">
        <f>SUM(K348:K349)</f>
        <v>0</v>
      </c>
      <c r="L347" s="272">
        <f>SUM(L348:L349)</f>
        <v>0</v>
      </c>
    </row>
    <row r="348" spans="1:12" ht="15.75" hidden="1" customHeight="1" collapsed="1">
      <c r="A348" s="265">
        <v>3</v>
      </c>
      <c r="B348" s="265">
        <v>3</v>
      </c>
      <c r="C348" s="260">
        <v>2</v>
      </c>
      <c r="D348" s="261">
        <v>4</v>
      </c>
      <c r="E348" s="261">
        <v>1</v>
      </c>
      <c r="F348" s="263">
        <v>1</v>
      </c>
      <c r="G348" s="262" t="s">
        <v>420</v>
      </c>
      <c r="H348" s="248">
        <v>318</v>
      </c>
      <c r="I348" s="268">
        <v>0</v>
      </c>
      <c r="J348" s="268">
        <v>0</v>
      </c>
      <c r="K348" s="268">
        <v>0</v>
      </c>
      <c r="L348" s="268">
        <v>0</v>
      </c>
    </row>
    <row r="349" spans="1:12" hidden="1" collapsed="1">
      <c r="A349" s="265">
        <v>3</v>
      </c>
      <c r="B349" s="265">
        <v>3</v>
      </c>
      <c r="C349" s="260">
        <v>2</v>
      </c>
      <c r="D349" s="261">
        <v>4</v>
      </c>
      <c r="E349" s="261">
        <v>1</v>
      </c>
      <c r="F349" s="263">
        <v>2</v>
      </c>
      <c r="G349" s="262" t="s">
        <v>428</v>
      </c>
      <c r="H349" s="248">
        <v>319</v>
      </c>
      <c r="I349" s="268">
        <v>0</v>
      </c>
      <c r="J349" s="268">
        <v>0</v>
      </c>
      <c r="K349" s="268">
        <v>0</v>
      </c>
      <c r="L349" s="268">
        <v>0</v>
      </c>
    </row>
    <row r="350" spans="1:12" hidden="1" collapsed="1">
      <c r="A350" s="265">
        <v>3</v>
      </c>
      <c r="B350" s="265">
        <v>3</v>
      </c>
      <c r="C350" s="260">
        <v>2</v>
      </c>
      <c r="D350" s="261">
        <v>5</v>
      </c>
      <c r="E350" s="261"/>
      <c r="F350" s="263"/>
      <c r="G350" s="262" t="s">
        <v>422</v>
      </c>
      <c r="H350" s="248">
        <v>320</v>
      </c>
      <c r="I350" s="249">
        <f t="shared" ref="I350:L351" si="31">I351</f>
        <v>0</v>
      </c>
      <c r="J350" s="291">
        <f t="shared" si="31"/>
        <v>0</v>
      </c>
      <c r="K350" s="250">
        <f t="shared" si="31"/>
        <v>0</v>
      </c>
      <c r="L350" s="250">
        <f t="shared" si="31"/>
        <v>0</v>
      </c>
    </row>
    <row r="351" spans="1:12" hidden="1" collapsed="1">
      <c r="A351" s="281">
        <v>3</v>
      </c>
      <c r="B351" s="281">
        <v>3</v>
      </c>
      <c r="C351" s="255">
        <v>2</v>
      </c>
      <c r="D351" s="253">
        <v>5</v>
      </c>
      <c r="E351" s="253">
        <v>1</v>
      </c>
      <c r="F351" s="256"/>
      <c r="G351" s="262" t="s">
        <v>422</v>
      </c>
      <c r="H351" s="248">
        <v>321</v>
      </c>
      <c r="I351" s="271">
        <f t="shared" si="31"/>
        <v>0</v>
      </c>
      <c r="J351" s="292">
        <f t="shared" si="31"/>
        <v>0</v>
      </c>
      <c r="K351" s="272">
        <f t="shared" si="31"/>
        <v>0</v>
      </c>
      <c r="L351" s="272">
        <f t="shared" si="31"/>
        <v>0</v>
      </c>
    </row>
    <row r="352" spans="1:12" hidden="1" collapsed="1">
      <c r="A352" s="265">
        <v>3</v>
      </c>
      <c r="B352" s="265">
        <v>3</v>
      </c>
      <c r="C352" s="260">
        <v>2</v>
      </c>
      <c r="D352" s="261">
        <v>5</v>
      </c>
      <c r="E352" s="261">
        <v>1</v>
      </c>
      <c r="F352" s="263">
        <v>1</v>
      </c>
      <c r="G352" s="262" t="s">
        <v>422</v>
      </c>
      <c r="H352" s="248">
        <v>322</v>
      </c>
      <c r="I352" s="311">
        <v>0</v>
      </c>
      <c r="J352" s="311">
        <v>0</v>
      </c>
      <c r="K352" s="311">
        <v>0</v>
      </c>
      <c r="L352" s="310">
        <v>0</v>
      </c>
    </row>
    <row r="353" spans="1:12" ht="16.5" hidden="1" customHeight="1" collapsed="1">
      <c r="A353" s="265">
        <v>3</v>
      </c>
      <c r="B353" s="265">
        <v>3</v>
      </c>
      <c r="C353" s="260">
        <v>2</v>
      </c>
      <c r="D353" s="261">
        <v>6</v>
      </c>
      <c r="E353" s="261"/>
      <c r="F353" s="263"/>
      <c r="G353" s="262" t="s">
        <v>392</v>
      </c>
      <c r="H353" s="248">
        <v>323</v>
      </c>
      <c r="I353" s="249">
        <f t="shared" ref="I353:L354" si="32">I354</f>
        <v>0</v>
      </c>
      <c r="J353" s="291">
        <f t="shared" si="32"/>
        <v>0</v>
      </c>
      <c r="K353" s="250">
        <f t="shared" si="32"/>
        <v>0</v>
      </c>
      <c r="L353" s="250">
        <f t="shared" si="32"/>
        <v>0</v>
      </c>
    </row>
    <row r="354" spans="1:12" ht="15" hidden="1" customHeight="1" collapsed="1">
      <c r="A354" s="265">
        <v>3</v>
      </c>
      <c r="B354" s="265">
        <v>3</v>
      </c>
      <c r="C354" s="260">
        <v>2</v>
      </c>
      <c r="D354" s="261">
        <v>6</v>
      </c>
      <c r="E354" s="261">
        <v>1</v>
      </c>
      <c r="F354" s="263"/>
      <c r="G354" s="262" t="s">
        <v>392</v>
      </c>
      <c r="H354" s="248">
        <v>324</v>
      </c>
      <c r="I354" s="249">
        <f t="shared" si="32"/>
        <v>0</v>
      </c>
      <c r="J354" s="291">
        <f t="shared" si="32"/>
        <v>0</v>
      </c>
      <c r="K354" s="250">
        <f t="shared" si="32"/>
        <v>0</v>
      </c>
      <c r="L354" s="250">
        <f t="shared" si="32"/>
        <v>0</v>
      </c>
    </row>
    <row r="355" spans="1:12" ht="13.5" hidden="1" customHeight="1" collapsed="1">
      <c r="A355" s="273">
        <v>3</v>
      </c>
      <c r="B355" s="273">
        <v>3</v>
      </c>
      <c r="C355" s="274">
        <v>2</v>
      </c>
      <c r="D355" s="275">
        <v>6</v>
      </c>
      <c r="E355" s="275">
        <v>1</v>
      </c>
      <c r="F355" s="277">
        <v>1</v>
      </c>
      <c r="G355" s="276" t="s">
        <v>392</v>
      </c>
      <c r="H355" s="248">
        <v>325</v>
      </c>
      <c r="I355" s="311">
        <v>0</v>
      </c>
      <c r="J355" s="311">
        <v>0</v>
      </c>
      <c r="K355" s="311">
        <v>0</v>
      </c>
      <c r="L355" s="310">
        <v>0</v>
      </c>
    </row>
    <row r="356" spans="1:12" ht="15" hidden="1" customHeight="1" collapsed="1">
      <c r="A356" s="265">
        <v>3</v>
      </c>
      <c r="B356" s="265">
        <v>3</v>
      </c>
      <c r="C356" s="260">
        <v>2</v>
      </c>
      <c r="D356" s="261">
        <v>7</v>
      </c>
      <c r="E356" s="261"/>
      <c r="F356" s="263"/>
      <c r="G356" s="262" t="s">
        <v>424</v>
      </c>
      <c r="H356" s="248">
        <v>326</v>
      </c>
      <c r="I356" s="249">
        <f>I357</f>
        <v>0</v>
      </c>
      <c r="J356" s="291">
        <f>J357</f>
        <v>0</v>
      </c>
      <c r="K356" s="250">
        <f>K357</f>
        <v>0</v>
      </c>
      <c r="L356" s="250">
        <f>L357</f>
        <v>0</v>
      </c>
    </row>
    <row r="357" spans="1:12" ht="12.75" hidden="1" customHeight="1" collapsed="1">
      <c r="A357" s="273">
        <v>3</v>
      </c>
      <c r="B357" s="273">
        <v>3</v>
      </c>
      <c r="C357" s="274">
        <v>2</v>
      </c>
      <c r="D357" s="275">
        <v>7</v>
      </c>
      <c r="E357" s="275">
        <v>1</v>
      </c>
      <c r="F357" s="277"/>
      <c r="G357" s="262" t="s">
        <v>424</v>
      </c>
      <c r="H357" s="248">
        <v>327</v>
      </c>
      <c r="I357" s="249">
        <f>SUM(I358:I359)</f>
        <v>0</v>
      </c>
      <c r="J357" s="249">
        <f>SUM(J358:J359)</f>
        <v>0</v>
      </c>
      <c r="K357" s="249">
        <f>SUM(K358:K359)</f>
        <v>0</v>
      </c>
      <c r="L357" s="249">
        <f>SUM(L358:L359)</f>
        <v>0</v>
      </c>
    </row>
    <row r="358" spans="1:12" ht="27" hidden="1" customHeight="1" collapsed="1">
      <c r="A358" s="265">
        <v>3</v>
      </c>
      <c r="B358" s="265">
        <v>3</v>
      </c>
      <c r="C358" s="260">
        <v>2</v>
      </c>
      <c r="D358" s="261">
        <v>7</v>
      </c>
      <c r="E358" s="261">
        <v>1</v>
      </c>
      <c r="F358" s="263">
        <v>1</v>
      </c>
      <c r="G358" s="262" t="s">
        <v>425</v>
      </c>
      <c r="H358" s="248">
        <v>328</v>
      </c>
      <c r="I358" s="311">
        <v>0</v>
      </c>
      <c r="J358" s="311">
        <v>0</v>
      </c>
      <c r="K358" s="311">
        <v>0</v>
      </c>
      <c r="L358" s="310">
        <v>0</v>
      </c>
    </row>
    <row r="359" spans="1:12" ht="30" hidden="1" customHeight="1" collapsed="1">
      <c r="A359" s="265">
        <v>3</v>
      </c>
      <c r="B359" s="265">
        <v>3</v>
      </c>
      <c r="C359" s="260">
        <v>2</v>
      </c>
      <c r="D359" s="261">
        <v>7</v>
      </c>
      <c r="E359" s="261">
        <v>1</v>
      </c>
      <c r="F359" s="263">
        <v>2</v>
      </c>
      <c r="G359" s="262" t="s">
        <v>426</v>
      </c>
      <c r="H359" s="248">
        <v>329</v>
      </c>
      <c r="I359" s="268">
        <v>0</v>
      </c>
      <c r="J359" s="268">
        <v>0</v>
      </c>
      <c r="K359" s="268">
        <v>0</v>
      </c>
      <c r="L359" s="268">
        <v>0</v>
      </c>
    </row>
    <row r="360" spans="1:12" ht="18.75" customHeight="1">
      <c r="A360" s="229"/>
      <c r="B360" s="229"/>
      <c r="C360" s="230"/>
      <c r="D360" s="328"/>
      <c r="E360" s="329"/>
      <c r="F360" s="230"/>
      <c r="G360" s="330" t="s">
        <v>54</v>
      </c>
      <c r="H360" s="248">
        <v>330</v>
      </c>
      <c r="I360" s="300">
        <f>SUM(I30+I176)</f>
        <v>39500</v>
      </c>
      <c r="J360" s="300">
        <f>SUM(J30+J176)</f>
        <v>39500</v>
      </c>
      <c r="K360" s="300">
        <f>SUM(K30+K176)</f>
        <v>39500</v>
      </c>
      <c r="L360" s="300">
        <f>SUM(L30+L176)</f>
        <v>39500</v>
      </c>
    </row>
    <row r="361" spans="1:12" ht="18.75" customHeight="1">
      <c r="G361" s="251"/>
      <c r="H361" s="248"/>
      <c r="I361" s="331"/>
      <c r="J361" s="332"/>
      <c r="K361" s="332"/>
      <c r="L361" s="332"/>
    </row>
    <row r="362" spans="1:12" ht="18.75" customHeight="1">
      <c r="D362" s="234"/>
      <c r="E362" s="234"/>
      <c r="F362" s="234"/>
      <c r="G362" s="234" t="s">
        <v>55</v>
      </c>
      <c r="H362" s="333"/>
      <c r="I362" s="334"/>
      <c r="J362" s="332"/>
      <c r="K362" s="234" t="s">
        <v>41</v>
      </c>
      <c r="L362" s="334"/>
    </row>
    <row r="363" spans="1:12" ht="18.75" customHeight="1">
      <c r="D363" s="214" t="s">
        <v>429</v>
      </c>
      <c r="E363" s="213"/>
      <c r="F363" s="213"/>
      <c r="G363" s="333"/>
      <c r="H363" s="333"/>
      <c r="I363" s="335" t="s">
        <v>23</v>
      </c>
      <c r="K363" s="430" t="s">
        <v>25</v>
      </c>
      <c r="L363" s="430"/>
    </row>
    <row r="364" spans="1:12" ht="15.75" customHeight="1">
      <c r="I364" s="336"/>
      <c r="K364" s="336"/>
      <c r="L364" s="336"/>
    </row>
    <row r="365" spans="1:12" ht="15.75" customHeight="1">
      <c r="D365" s="234"/>
      <c r="E365" s="234"/>
      <c r="F365" s="234"/>
      <c r="G365" s="234" t="s">
        <v>56</v>
      </c>
      <c r="I365" s="336"/>
      <c r="K365" s="234" t="s">
        <v>57</v>
      </c>
      <c r="L365" s="337"/>
    </row>
    <row r="366" spans="1:12" ht="26.25" customHeight="1">
      <c r="D366" s="428" t="s">
        <v>430</v>
      </c>
      <c r="E366" s="429"/>
      <c r="F366" s="429"/>
      <c r="G366" s="429"/>
      <c r="H366" s="338"/>
      <c r="I366" s="339" t="s">
        <v>23</v>
      </c>
      <c r="K366" s="430" t="s">
        <v>25</v>
      </c>
      <c r="L366" s="430"/>
    </row>
  </sheetData>
  <mergeCells count="24">
    <mergeCell ref="D366:G366"/>
    <mergeCell ref="K366:L366"/>
    <mergeCell ref="K27:K28"/>
    <mergeCell ref="L27:L28"/>
    <mergeCell ref="A29:F29"/>
    <mergeCell ref="K363:L363"/>
    <mergeCell ref="G25:H25"/>
    <mergeCell ref="A26:I26"/>
    <mergeCell ref="A27:F28"/>
    <mergeCell ref="G27:G28"/>
    <mergeCell ref="H27:H28"/>
    <mergeCell ref="I27:J27"/>
    <mergeCell ref="A18:L18"/>
    <mergeCell ref="A22:I22"/>
    <mergeCell ref="A23:I23"/>
    <mergeCell ref="G11:K11"/>
    <mergeCell ref="B13:L13"/>
    <mergeCell ref="G15:K15"/>
    <mergeCell ref="G16:K16"/>
    <mergeCell ref="A7:L7"/>
    <mergeCell ref="G8:K8"/>
    <mergeCell ref="A9:L9"/>
    <mergeCell ref="G10:K10"/>
    <mergeCell ref="E17:K17"/>
  </mergeCells>
  <phoneticPr fontId="4" type="noConversion"/>
  <pageMargins left="0.7" right="0" top="0" bottom="0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6"/>
  <sheetViews>
    <sheetView zoomScaleNormal="100" workbookViewId="0"/>
  </sheetViews>
  <sheetFormatPr defaultColWidth="9.140625" defaultRowHeight="12.75"/>
  <cols>
    <col min="1" max="4" width="2" style="210" customWidth="1"/>
    <col min="5" max="5" width="2.140625" style="210" customWidth="1"/>
    <col min="6" max="6" width="3.5703125" style="210" customWidth="1"/>
    <col min="7" max="7" width="34.28515625" style="210" customWidth="1"/>
    <col min="8" max="8" width="4.7109375" style="210" customWidth="1"/>
    <col min="9" max="9" width="9" style="210" customWidth="1"/>
    <col min="10" max="10" width="11.7109375" style="210" customWidth="1"/>
    <col min="11" max="11" width="12.42578125" style="210" customWidth="1"/>
    <col min="12" max="12" width="10.140625" style="210" customWidth="1"/>
    <col min="13" max="13" width="0.140625" style="210" hidden="1" customWidth="1"/>
    <col min="14" max="14" width="6.140625" style="210" hidden="1" customWidth="1"/>
    <col min="15" max="15" width="8.85546875" style="210" hidden="1" customWidth="1"/>
    <col min="16" max="16" width="9.140625" style="210" hidden="1" customWidth="1"/>
    <col min="17" max="17" width="11.28515625" style="210" customWidth="1"/>
    <col min="18" max="18" width="34.42578125" style="210" customWidth="1"/>
    <col min="19" max="19" width="9.140625" style="210"/>
    <col min="20" max="16384" width="9.140625" style="213"/>
  </cols>
  <sheetData>
    <row r="1" spans="1:36" ht="15" customHeight="1">
      <c r="G1" s="212"/>
      <c r="H1" s="212"/>
      <c r="I1" s="213"/>
      <c r="J1" s="214" t="s">
        <v>207</v>
      </c>
      <c r="K1" s="214"/>
      <c r="L1" s="214"/>
      <c r="M1" s="215"/>
      <c r="N1" s="214"/>
      <c r="O1" s="214"/>
      <c r="P1" s="214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4.25" customHeight="1">
      <c r="H2" s="212"/>
      <c r="I2" s="213"/>
      <c r="J2" s="214" t="s">
        <v>208</v>
      </c>
      <c r="K2" s="214"/>
      <c r="L2" s="214"/>
      <c r="M2" s="215"/>
      <c r="N2" s="214"/>
      <c r="O2" s="214"/>
      <c r="P2" s="214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3.5" customHeight="1">
      <c r="H3" s="214"/>
      <c r="I3" s="212"/>
      <c r="J3" s="214" t="s">
        <v>209</v>
      </c>
      <c r="K3" s="214"/>
      <c r="L3" s="214"/>
      <c r="M3" s="215"/>
      <c r="N3" s="214"/>
      <c r="O3" s="214"/>
      <c r="P3" s="214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ht="14.25" customHeight="1">
      <c r="G4" s="216" t="s">
        <v>210</v>
      </c>
      <c r="H4" s="212"/>
      <c r="I4" s="213"/>
      <c r="J4" s="214" t="s">
        <v>211</v>
      </c>
      <c r="K4" s="214"/>
      <c r="L4" s="214"/>
      <c r="M4" s="215"/>
      <c r="N4" s="212"/>
      <c r="O4" s="212"/>
      <c r="P4" s="214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2" customHeight="1">
      <c r="H5" s="214"/>
      <c r="I5" s="213"/>
      <c r="J5" s="214" t="s">
        <v>212</v>
      </c>
      <c r="K5" s="214"/>
      <c r="L5" s="214"/>
      <c r="M5" s="215"/>
      <c r="N5" s="214"/>
      <c r="O5" s="214"/>
      <c r="P5" s="214"/>
      <c r="Q5" s="214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25.5" customHeight="1">
      <c r="G6" s="217" t="s">
        <v>213</v>
      </c>
      <c r="H6" s="214"/>
      <c r="I6" s="214"/>
      <c r="J6" s="218"/>
      <c r="K6" s="218"/>
      <c r="L6" s="219"/>
      <c r="M6" s="215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8.75" customHeight="1">
      <c r="A7" s="408" t="s">
        <v>214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215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4.25" customHeight="1">
      <c r="A8" s="214"/>
      <c r="B8" s="211"/>
      <c r="C8" s="211"/>
      <c r="D8" s="211"/>
      <c r="E8" s="211"/>
      <c r="F8" s="211"/>
      <c r="G8" s="439" t="s">
        <v>215</v>
      </c>
      <c r="H8" s="439"/>
      <c r="I8" s="439"/>
      <c r="J8" s="439"/>
      <c r="K8" s="439"/>
      <c r="L8" s="211"/>
      <c r="M8" s="215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16.5" customHeight="1">
      <c r="A9" s="411" t="s">
        <v>216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215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75" customHeight="1">
      <c r="G10" s="440" t="s">
        <v>217</v>
      </c>
      <c r="H10" s="440"/>
      <c r="I10" s="440"/>
      <c r="J10" s="440"/>
      <c r="K10" s="440"/>
      <c r="M10" s="215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2" customHeight="1">
      <c r="G11" s="408" t="s">
        <v>218</v>
      </c>
      <c r="H11" s="408"/>
      <c r="I11" s="408"/>
      <c r="J11" s="408"/>
      <c r="K11" s="408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9" customHeight="1"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2" customHeight="1">
      <c r="B13" s="411" t="s">
        <v>219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12" customHeight="1"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12.75" customHeight="1">
      <c r="G15" s="440" t="s">
        <v>220</v>
      </c>
      <c r="H15" s="440"/>
      <c r="I15" s="440"/>
      <c r="J15" s="440"/>
      <c r="K15" s="440"/>
    </row>
    <row r="16" spans="1:36" ht="11.25" customHeight="1">
      <c r="G16" s="408" t="s">
        <v>221</v>
      </c>
      <c r="H16" s="408"/>
      <c r="I16" s="408"/>
      <c r="J16" s="408"/>
      <c r="K16" s="408"/>
    </row>
    <row r="17" spans="1:17" ht="15" customHeight="1">
      <c r="B17" s="213"/>
      <c r="C17" s="213"/>
      <c r="D17" s="213"/>
      <c r="E17" s="413" t="s">
        <v>222</v>
      </c>
      <c r="F17" s="413"/>
      <c r="G17" s="413"/>
      <c r="H17" s="413"/>
      <c r="I17" s="413"/>
      <c r="J17" s="413"/>
      <c r="K17" s="413"/>
      <c r="L17" s="213"/>
    </row>
    <row r="18" spans="1:17" ht="12" customHeight="1">
      <c r="A18" s="414" t="s">
        <v>223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220"/>
    </row>
    <row r="19" spans="1:17" ht="12" customHeight="1">
      <c r="J19" s="216"/>
      <c r="K19" s="221"/>
      <c r="L19" s="222" t="s">
        <v>224</v>
      </c>
      <c r="M19" s="220"/>
    </row>
    <row r="20" spans="1:17" ht="11.25" customHeight="1">
      <c r="J20" s="223" t="s">
        <v>225</v>
      </c>
      <c r="K20" s="214"/>
      <c r="L20" s="224"/>
      <c r="M20" s="220"/>
    </row>
    <row r="21" spans="1:17" ht="12" customHeight="1">
      <c r="E21" s="214"/>
      <c r="F21" s="214"/>
      <c r="I21" s="225"/>
      <c r="J21" s="225"/>
      <c r="K21" s="223" t="s">
        <v>226</v>
      </c>
      <c r="L21" s="224"/>
      <c r="M21" s="220"/>
    </row>
    <row r="22" spans="1:17" ht="14.25" customHeight="1">
      <c r="A22" s="415" t="s">
        <v>431</v>
      </c>
      <c r="B22" s="415"/>
      <c r="C22" s="415"/>
      <c r="D22" s="415"/>
      <c r="E22" s="415"/>
      <c r="F22" s="415"/>
      <c r="G22" s="415"/>
      <c r="H22" s="415"/>
      <c r="I22" s="415"/>
      <c r="K22" s="223" t="s">
        <v>228</v>
      </c>
      <c r="L22" s="226" t="s">
        <v>229</v>
      </c>
      <c r="M22" s="220"/>
    </row>
    <row r="23" spans="1:17" ht="29.1" customHeight="1">
      <c r="A23" s="415" t="s">
        <v>432</v>
      </c>
      <c r="B23" s="415"/>
      <c r="C23" s="415"/>
      <c r="D23" s="415"/>
      <c r="E23" s="415"/>
      <c r="F23" s="415"/>
      <c r="G23" s="415"/>
      <c r="H23" s="415"/>
      <c r="I23" s="415"/>
      <c r="J23" s="214" t="s">
        <v>231</v>
      </c>
      <c r="K23" s="227" t="s">
        <v>232</v>
      </c>
      <c r="L23" s="224"/>
      <c r="M23" s="220"/>
    </row>
    <row r="24" spans="1:17" ht="12.75" customHeight="1">
      <c r="G24" s="228" t="s">
        <v>233</v>
      </c>
      <c r="H24" s="229" t="s">
        <v>42</v>
      </c>
      <c r="I24" s="230"/>
      <c r="J24" s="231"/>
      <c r="K24" s="224"/>
      <c r="L24" s="224"/>
      <c r="M24" s="220"/>
    </row>
    <row r="25" spans="1:17" ht="13.5" customHeight="1">
      <c r="G25" s="408" t="s">
        <v>234</v>
      </c>
      <c r="H25" s="408"/>
      <c r="I25" s="232" t="s">
        <v>235</v>
      </c>
      <c r="J25" s="233" t="s">
        <v>236</v>
      </c>
      <c r="K25" s="224" t="s">
        <v>236</v>
      </c>
      <c r="L25" s="224" t="s">
        <v>236</v>
      </c>
      <c r="M25" s="220"/>
    </row>
    <row r="26" spans="1:17">
      <c r="A26" s="417" t="s">
        <v>433</v>
      </c>
      <c r="B26" s="417"/>
      <c r="C26" s="417"/>
      <c r="D26" s="417"/>
      <c r="E26" s="417"/>
      <c r="F26" s="417"/>
      <c r="G26" s="417"/>
      <c r="H26" s="417"/>
      <c r="I26" s="417"/>
      <c r="J26" s="234"/>
      <c r="K26" s="235"/>
      <c r="L26" s="236" t="s">
        <v>239</v>
      </c>
    </row>
    <row r="27" spans="1:17" ht="24" customHeight="1">
      <c r="A27" s="418" t="s">
        <v>43</v>
      </c>
      <c r="B27" s="419"/>
      <c r="C27" s="419"/>
      <c r="D27" s="419"/>
      <c r="E27" s="419"/>
      <c r="F27" s="419"/>
      <c r="G27" s="422" t="s">
        <v>44</v>
      </c>
      <c r="H27" s="424" t="s">
        <v>240</v>
      </c>
      <c r="I27" s="426" t="s">
        <v>241</v>
      </c>
      <c r="J27" s="427"/>
      <c r="K27" s="431" t="s">
        <v>242</v>
      </c>
      <c r="L27" s="433" t="s">
        <v>243</v>
      </c>
    </row>
    <row r="28" spans="1:17" ht="46.5" customHeight="1">
      <c r="A28" s="420"/>
      <c r="B28" s="421"/>
      <c r="C28" s="421"/>
      <c r="D28" s="421"/>
      <c r="E28" s="421"/>
      <c r="F28" s="421"/>
      <c r="G28" s="423"/>
      <c r="H28" s="425"/>
      <c r="I28" s="237" t="s">
        <v>244</v>
      </c>
      <c r="J28" s="238" t="s">
        <v>245</v>
      </c>
      <c r="K28" s="432"/>
      <c r="L28" s="434"/>
    </row>
    <row r="29" spans="1:17" ht="11.25" customHeight="1">
      <c r="A29" s="435" t="s">
        <v>246</v>
      </c>
      <c r="B29" s="436"/>
      <c r="C29" s="436"/>
      <c r="D29" s="436"/>
      <c r="E29" s="436"/>
      <c r="F29" s="437"/>
      <c r="G29" s="239">
        <v>2</v>
      </c>
      <c r="H29" s="240">
        <v>3</v>
      </c>
      <c r="I29" s="241" t="s">
        <v>247</v>
      </c>
      <c r="J29" s="242" t="s">
        <v>248</v>
      </c>
      <c r="K29" s="243">
        <v>6</v>
      </c>
      <c r="L29" s="243">
        <v>7</v>
      </c>
    </row>
    <row r="30" spans="1:17" s="251" customFormat="1" ht="14.25" customHeight="1">
      <c r="A30" s="244">
        <v>2</v>
      </c>
      <c r="B30" s="244"/>
      <c r="C30" s="245"/>
      <c r="D30" s="246"/>
      <c r="E30" s="244"/>
      <c r="F30" s="247"/>
      <c r="G30" s="246" t="s">
        <v>249</v>
      </c>
      <c r="H30" s="248">
        <v>1</v>
      </c>
      <c r="I30" s="249">
        <f>SUM(I31+I42+I61+I82+I89+I109+I131+I150+I160)</f>
        <v>47600</v>
      </c>
      <c r="J30" s="249">
        <f>SUM(J31+J42+J61+J82+J89+J109+J131+J150+J160)</f>
        <v>47600</v>
      </c>
      <c r="K30" s="250">
        <f>SUM(K31+K42+K61+K82+K89+K109+K131+K150+K160)</f>
        <v>33467.58</v>
      </c>
      <c r="L30" s="249">
        <f>SUM(L31+L42+L61+L82+L89+L109+L131+L150+L160)</f>
        <v>33467.58</v>
      </c>
    </row>
    <row r="31" spans="1:17" ht="16.5" customHeight="1">
      <c r="A31" s="244">
        <v>2</v>
      </c>
      <c r="B31" s="252">
        <v>1</v>
      </c>
      <c r="C31" s="253"/>
      <c r="D31" s="254"/>
      <c r="E31" s="255"/>
      <c r="F31" s="256"/>
      <c r="G31" s="257" t="s">
        <v>250</v>
      </c>
      <c r="H31" s="248">
        <v>2</v>
      </c>
      <c r="I31" s="249">
        <f>SUM(I32+I38)</f>
        <v>22000</v>
      </c>
      <c r="J31" s="249">
        <f>SUM(J32+J38)</f>
        <v>22000</v>
      </c>
      <c r="K31" s="258">
        <f>SUM(K32+K38)</f>
        <v>14682</v>
      </c>
      <c r="L31" s="259">
        <f>SUM(L32+L38)</f>
        <v>14682</v>
      </c>
    </row>
    <row r="32" spans="1:17" ht="14.25" hidden="1" customHeight="1" collapsed="1">
      <c r="A32" s="260">
        <v>2</v>
      </c>
      <c r="B32" s="260">
        <v>1</v>
      </c>
      <c r="C32" s="261">
        <v>1</v>
      </c>
      <c r="D32" s="262"/>
      <c r="E32" s="260"/>
      <c r="F32" s="263"/>
      <c r="G32" s="262" t="s">
        <v>45</v>
      </c>
      <c r="H32" s="248">
        <v>3</v>
      </c>
      <c r="I32" s="249">
        <f>SUM(I33)</f>
        <v>21700</v>
      </c>
      <c r="J32" s="249">
        <f>SUM(J33)</f>
        <v>21700</v>
      </c>
      <c r="K32" s="250">
        <f>SUM(K33)</f>
        <v>14387.7</v>
      </c>
      <c r="L32" s="249">
        <f>SUM(L33)</f>
        <v>14387.7</v>
      </c>
      <c r="Q32" s="264"/>
    </row>
    <row r="33" spans="1:19" ht="13.5" hidden="1" customHeight="1" collapsed="1">
      <c r="A33" s="265">
        <v>2</v>
      </c>
      <c r="B33" s="260">
        <v>1</v>
      </c>
      <c r="C33" s="261">
        <v>1</v>
      </c>
      <c r="D33" s="262">
        <v>1</v>
      </c>
      <c r="E33" s="260"/>
      <c r="F33" s="263"/>
      <c r="G33" s="262" t="s">
        <v>45</v>
      </c>
      <c r="H33" s="248">
        <v>4</v>
      </c>
      <c r="I33" s="249">
        <f>SUM(I34+I36)</f>
        <v>21700</v>
      </c>
      <c r="J33" s="249">
        <f t="shared" ref="J33:L34" si="0">SUM(J34)</f>
        <v>21700</v>
      </c>
      <c r="K33" s="249">
        <f t="shared" si="0"/>
        <v>14387.7</v>
      </c>
      <c r="L33" s="249">
        <f t="shared" si="0"/>
        <v>14387.7</v>
      </c>
      <c r="Q33" s="264"/>
      <c r="R33" s="264"/>
    </row>
    <row r="34" spans="1:19" ht="14.25" hidden="1" customHeight="1" collapsed="1">
      <c r="A34" s="265">
        <v>2</v>
      </c>
      <c r="B34" s="260">
        <v>1</v>
      </c>
      <c r="C34" s="261">
        <v>1</v>
      </c>
      <c r="D34" s="262">
        <v>1</v>
      </c>
      <c r="E34" s="260">
        <v>1</v>
      </c>
      <c r="F34" s="263"/>
      <c r="G34" s="262" t="s">
        <v>251</v>
      </c>
      <c r="H34" s="248">
        <v>5</v>
      </c>
      <c r="I34" s="250">
        <f>SUM(I35)</f>
        <v>21700</v>
      </c>
      <c r="J34" s="250">
        <f t="shared" si="0"/>
        <v>21700</v>
      </c>
      <c r="K34" s="250">
        <f t="shared" si="0"/>
        <v>14387.7</v>
      </c>
      <c r="L34" s="250">
        <f t="shared" si="0"/>
        <v>14387.7</v>
      </c>
      <c r="Q34" s="264"/>
      <c r="R34" s="264"/>
    </row>
    <row r="35" spans="1:19" ht="14.25" customHeight="1">
      <c r="A35" s="265">
        <v>2</v>
      </c>
      <c r="B35" s="260">
        <v>1</v>
      </c>
      <c r="C35" s="261">
        <v>1</v>
      </c>
      <c r="D35" s="262">
        <v>1</v>
      </c>
      <c r="E35" s="260">
        <v>1</v>
      </c>
      <c r="F35" s="263">
        <v>1</v>
      </c>
      <c r="G35" s="262" t="s">
        <v>251</v>
      </c>
      <c r="H35" s="248">
        <v>6</v>
      </c>
      <c r="I35" s="266">
        <v>21700</v>
      </c>
      <c r="J35" s="267">
        <v>21700</v>
      </c>
      <c r="K35" s="267">
        <v>14387.7</v>
      </c>
      <c r="L35" s="267">
        <v>14387.7</v>
      </c>
      <c r="Q35" s="264"/>
      <c r="R35" s="264"/>
    </row>
    <row r="36" spans="1:19" ht="12.75" hidden="1" customHeight="1" collapsed="1">
      <c r="A36" s="265">
        <v>2</v>
      </c>
      <c r="B36" s="260">
        <v>1</v>
      </c>
      <c r="C36" s="261">
        <v>1</v>
      </c>
      <c r="D36" s="262">
        <v>1</v>
      </c>
      <c r="E36" s="260">
        <v>2</v>
      </c>
      <c r="F36" s="263"/>
      <c r="G36" s="262" t="s">
        <v>252</v>
      </c>
      <c r="H36" s="248">
        <v>7</v>
      </c>
      <c r="I36" s="250">
        <f>I37</f>
        <v>0</v>
      </c>
      <c r="J36" s="250">
        <f>J37</f>
        <v>0</v>
      </c>
      <c r="K36" s="250">
        <f>K37</f>
        <v>0</v>
      </c>
      <c r="L36" s="250">
        <f>L37</f>
        <v>0</v>
      </c>
      <c r="Q36" s="264"/>
      <c r="R36" s="264"/>
    </row>
    <row r="37" spans="1:19" ht="12.75" hidden="1" customHeight="1" collapsed="1">
      <c r="A37" s="265">
        <v>2</v>
      </c>
      <c r="B37" s="260">
        <v>1</v>
      </c>
      <c r="C37" s="261">
        <v>1</v>
      </c>
      <c r="D37" s="262">
        <v>1</v>
      </c>
      <c r="E37" s="260">
        <v>2</v>
      </c>
      <c r="F37" s="263">
        <v>1</v>
      </c>
      <c r="G37" s="262" t="s">
        <v>252</v>
      </c>
      <c r="H37" s="248">
        <v>8</v>
      </c>
      <c r="I37" s="267">
        <v>0</v>
      </c>
      <c r="J37" s="268">
        <v>0</v>
      </c>
      <c r="K37" s="267">
        <v>0</v>
      </c>
      <c r="L37" s="268">
        <v>0</v>
      </c>
      <c r="Q37" s="264"/>
      <c r="R37" s="264"/>
    </row>
    <row r="38" spans="1:19" ht="13.5" hidden="1" customHeight="1" collapsed="1">
      <c r="A38" s="265">
        <v>2</v>
      </c>
      <c r="B38" s="260">
        <v>1</v>
      </c>
      <c r="C38" s="261">
        <v>2</v>
      </c>
      <c r="D38" s="262"/>
      <c r="E38" s="260"/>
      <c r="F38" s="263"/>
      <c r="G38" s="262" t="s">
        <v>253</v>
      </c>
      <c r="H38" s="248">
        <v>9</v>
      </c>
      <c r="I38" s="250">
        <f t="shared" ref="I38:L40" si="1">I39</f>
        <v>300</v>
      </c>
      <c r="J38" s="249">
        <f t="shared" si="1"/>
        <v>300</v>
      </c>
      <c r="K38" s="250">
        <f t="shared" si="1"/>
        <v>294.3</v>
      </c>
      <c r="L38" s="249">
        <f t="shared" si="1"/>
        <v>294.3</v>
      </c>
      <c r="Q38" s="264"/>
      <c r="R38" s="264"/>
    </row>
    <row r="39" spans="1:19" ht="15.75" hidden="1" customHeight="1" collapsed="1">
      <c r="A39" s="265">
        <v>2</v>
      </c>
      <c r="B39" s="260">
        <v>1</v>
      </c>
      <c r="C39" s="261">
        <v>2</v>
      </c>
      <c r="D39" s="262">
        <v>1</v>
      </c>
      <c r="E39" s="260"/>
      <c r="F39" s="263"/>
      <c r="G39" s="262" t="s">
        <v>253</v>
      </c>
      <c r="H39" s="248">
        <v>10</v>
      </c>
      <c r="I39" s="250">
        <f t="shared" si="1"/>
        <v>300</v>
      </c>
      <c r="J39" s="249">
        <f t="shared" si="1"/>
        <v>300</v>
      </c>
      <c r="K39" s="249">
        <f t="shared" si="1"/>
        <v>294.3</v>
      </c>
      <c r="L39" s="249">
        <f t="shared" si="1"/>
        <v>294.3</v>
      </c>
      <c r="Q39" s="264"/>
    </row>
    <row r="40" spans="1:19" ht="13.5" hidden="1" customHeight="1" collapsed="1">
      <c r="A40" s="265">
        <v>2</v>
      </c>
      <c r="B40" s="260">
        <v>1</v>
      </c>
      <c r="C40" s="261">
        <v>2</v>
      </c>
      <c r="D40" s="262">
        <v>1</v>
      </c>
      <c r="E40" s="260">
        <v>1</v>
      </c>
      <c r="F40" s="263"/>
      <c r="G40" s="262" t="s">
        <v>253</v>
      </c>
      <c r="H40" s="248">
        <v>11</v>
      </c>
      <c r="I40" s="249">
        <f t="shared" si="1"/>
        <v>300</v>
      </c>
      <c r="J40" s="249">
        <f t="shared" si="1"/>
        <v>300</v>
      </c>
      <c r="K40" s="249">
        <f t="shared" si="1"/>
        <v>294.3</v>
      </c>
      <c r="L40" s="249">
        <f t="shared" si="1"/>
        <v>294.3</v>
      </c>
      <c r="Q40" s="264"/>
      <c r="R40" s="264"/>
    </row>
    <row r="41" spans="1:19" ht="14.25" customHeight="1">
      <c r="A41" s="265">
        <v>2</v>
      </c>
      <c r="B41" s="260">
        <v>1</v>
      </c>
      <c r="C41" s="261">
        <v>2</v>
      </c>
      <c r="D41" s="262">
        <v>1</v>
      </c>
      <c r="E41" s="260">
        <v>1</v>
      </c>
      <c r="F41" s="263">
        <v>1</v>
      </c>
      <c r="G41" s="262" t="s">
        <v>253</v>
      </c>
      <c r="H41" s="248">
        <v>12</v>
      </c>
      <c r="I41" s="268">
        <v>300</v>
      </c>
      <c r="J41" s="267">
        <v>300</v>
      </c>
      <c r="K41" s="267">
        <v>294.3</v>
      </c>
      <c r="L41" s="267">
        <v>294.3</v>
      </c>
      <c r="Q41" s="264"/>
      <c r="R41" s="264"/>
    </row>
    <row r="42" spans="1:19" ht="26.25" customHeight="1">
      <c r="A42" s="269">
        <v>2</v>
      </c>
      <c r="B42" s="270">
        <v>2</v>
      </c>
      <c r="C42" s="253"/>
      <c r="D42" s="254"/>
      <c r="E42" s="255"/>
      <c r="F42" s="256"/>
      <c r="G42" s="257" t="s">
        <v>254</v>
      </c>
      <c r="H42" s="248">
        <v>13</v>
      </c>
      <c r="I42" s="271">
        <f t="shared" ref="I42:L44" si="2">I43</f>
        <v>25600</v>
      </c>
      <c r="J42" s="272">
        <f t="shared" si="2"/>
        <v>25600</v>
      </c>
      <c r="K42" s="271">
        <f t="shared" si="2"/>
        <v>18785.579999999998</v>
      </c>
      <c r="L42" s="271">
        <f t="shared" si="2"/>
        <v>18785.579999999998</v>
      </c>
    </row>
    <row r="43" spans="1:19" ht="27" hidden="1" customHeight="1" collapsed="1">
      <c r="A43" s="265">
        <v>2</v>
      </c>
      <c r="B43" s="260">
        <v>2</v>
      </c>
      <c r="C43" s="261">
        <v>1</v>
      </c>
      <c r="D43" s="262"/>
      <c r="E43" s="260"/>
      <c r="F43" s="263"/>
      <c r="G43" s="254" t="s">
        <v>254</v>
      </c>
      <c r="H43" s="248">
        <v>14</v>
      </c>
      <c r="I43" s="249">
        <f t="shared" si="2"/>
        <v>25600</v>
      </c>
      <c r="J43" s="250">
        <f t="shared" si="2"/>
        <v>25600</v>
      </c>
      <c r="K43" s="249">
        <f t="shared" si="2"/>
        <v>18785.579999999998</v>
      </c>
      <c r="L43" s="250">
        <f t="shared" si="2"/>
        <v>18785.579999999998</v>
      </c>
      <c r="Q43" s="264"/>
      <c r="S43" s="264"/>
    </row>
    <row r="44" spans="1:19" ht="15.75" hidden="1" customHeight="1" collapsed="1">
      <c r="A44" s="265">
        <v>2</v>
      </c>
      <c r="B44" s="260">
        <v>2</v>
      </c>
      <c r="C44" s="261">
        <v>1</v>
      </c>
      <c r="D44" s="262">
        <v>1</v>
      </c>
      <c r="E44" s="260"/>
      <c r="F44" s="263"/>
      <c r="G44" s="254" t="s">
        <v>254</v>
      </c>
      <c r="H44" s="248">
        <v>15</v>
      </c>
      <c r="I44" s="249">
        <f t="shared" si="2"/>
        <v>25600</v>
      </c>
      <c r="J44" s="250">
        <f t="shared" si="2"/>
        <v>25600</v>
      </c>
      <c r="K44" s="259">
        <f t="shared" si="2"/>
        <v>18785.579999999998</v>
      </c>
      <c r="L44" s="259">
        <f t="shared" si="2"/>
        <v>18785.579999999998</v>
      </c>
      <c r="Q44" s="264"/>
      <c r="R44" s="264"/>
    </row>
    <row r="45" spans="1:19" ht="24.75" hidden="1" customHeight="1" collapsed="1">
      <c r="A45" s="273">
        <v>2</v>
      </c>
      <c r="B45" s="274">
        <v>2</v>
      </c>
      <c r="C45" s="275">
        <v>1</v>
      </c>
      <c r="D45" s="276">
        <v>1</v>
      </c>
      <c r="E45" s="274">
        <v>1</v>
      </c>
      <c r="F45" s="277"/>
      <c r="G45" s="254" t="s">
        <v>254</v>
      </c>
      <c r="H45" s="248">
        <v>16</v>
      </c>
      <c r="I45" s="278">
        <f>SUM(I46:I60)</f>
        <v>25600</v>
      </c>
      <c r="J45" s="278">
        <f>SUM(J46:J60)</f>
        <v>25600</v>
      </c>
      <c r="K45" s="279">
        <f>SUM(K46:K60)</f>
        <v>18785.579999999998</v>
      </c>
      <c r="L45" s="279">
        <f>SUM(L46:L60)</f>
        <v>18785.579999999998</v>
      </c>
      <c r="Q45" s="264"/>
      <c r="R45" s="264"/>
    </row>
    <row r="46" spans="1:19" ht="15.75" hidden="1" customHeight="1" collapsed="1">
      <c r="A46" s="265">
        <v>2</v>
      </c>
      <c r="B46" s="260">
        <v>2</v>
      </c>
      <c r="C46" s="261">
        <v>1</v>
      </c>
      <c r="D46" s="262">
        <v>1</v>
      </c>
      <c r="E46" s="260">
        <v>1</v>
      </c>
      <c r="F46" s="280">
        <v>1</v>
      </c>
      <c r="G46" s="262" t="s">
        <v>46</v>
      </c>
      <c r="H46" s="248">
        <v>17</v>
      </c>
      <c r="I46" s="267">
        <v>0</v>
      </c>
      <c r="J46" s="267">
        <v>0</v>
      </c>
      <c r="K46" s="267">
        <v>0</v>
      </c>
      <c r="L46" s="267">
        <v>0</v>
      </c>
      <c r="Q46" s="264"/>
      <c r="R46" s="264"/>
    </row>
    <row r="47" spans="1:19" ht="26.25" hidden="1" customHeight="1" collapsed="1">
      <c r="A47" s="265">
        <v>2</v>
      </c>
      <c r="B47" s="260">
        <v>2</v>
      </c>
      <c r="C47" s="261">
        <v>1</v>
      </c>
      <c r="D47" s="262">
        <v>1</v>
      </c>
      <c r="E47" s="260">
        <v>1</v>
      </c>
      <c r="F47" s="263">
        <v>2</v>
      </c>
      <c r="G47" s="262" t="s">
        <v>255</v>
      </c>
      <c r="H47" s="248">
        <v>18</v>
      </c>
      <c r="I47" s="267">
        <v>0</v>
      </c>
      <c r="J47" s="267">
        <v>0</v>
      </c>
      <c r="K47" s="267">
        <v>0</v>
      </c>
      <c r="L47" s="267">
        <v>0</v>
      </c>
      <c r="Q47" s="264"/>
      <c r="R47" s="264"/>
    </row>
    <row r="48" spans="1:19" ht="26.25" customHeight="1">
      <c r="A48" s="265">
        <v>2</v>
      </c>
      <c r="B48" s="260">
        <v>2</v>
      </c>
      <c r="C48" s="261">
        <v>1</v>
      </c>
      <c r="D48" s="262">
        <v>1</v>
      </c>
      <c r="E48" s="260">
        <v>1</v>
      </c>
      <c r="F48" s="263">
        <v>5</v>
      </c>
      <c r="G48" s="262" t="s">
        <v>256</v>
      </c>
      <c r="H48" s="248">
        <v>19</v>
      </c>
      <c r="I48" s="267">
        <v>400</v>
      </c>
      <c r="J48" s="267">
        <v>400</v>
      </c>
      <c r="K48" s="267">
        <v>200</v>
      </c>
      <c r="L48" s="267">
        <v>200</v>
      </c>
      <c r="Q48" s="264"/>
      <c r="R48" s="264"/>
    </row>
    <row r="49" spans="1:19" ht="27" customHeight="1">
      <c r="A49" s="265">
        <v>2</v>
      </c>
      <c r="B49" s="260">
        <v>2</v>
      </c>
      <c r="C49" s="261">
        <v>1</v>
      </c>
      <c r="D49" s="262">
        <v>1</v>
      </c>
      <c r="E49" s="260">
        <v>1</v>
      </c>
      <c r="F49" s="263">
        <v>6</v>
      </c>
      <c r="G49" s="262" t="s">
        <v>257</v>
      </c>
      <c r="H49" s="248">
        <v>20</v>
      </c>
      <c r="I49" s="267">
        <v>3000</v>
      </c>
      <c r="J49" s="267">
        <v>3000</v>
      </c>
      <c r="K49" s="267">
        <v>1500.94</v>
      </c>
      <c r="L49" s="267">
        <v>1500.94</v>
      </c>
      <c r="Q49" s="264"/>
      <c r="R49" s="264"/>
    </row>
    <row r="50" spans="1:19" ht="26.25" hidden="1" customHeight="1" collapsed="1">
      <c r="A50" s="281">
        <v>2</v>
      </c>
      <c r="B50" s="255">
        <v>2</v>
      </c>
      <c r="C50" s="253">
        <v>1</v>
      </c>
      <c r="D50" s="254">
        <v>1</v>
      </c>
      <c r="E50" s="255">
        <v>1</v>
      </c>
      <c r="F50" s="256">
        <v>7</v>
      </c>
      <c r="G50" s="254" t="s">
        <v>258</v>
      </c>
      <c r="H50" s="248">
        <v>21</v>
      </c>
      <c r="I50" s="267">
        <v>0</v>
      </c>
      <c r="J50" s="267">
        <v>0</v>
      </c>
      <c r="K50" s="267">
        <v>0</v>
      </c>
      <c r="L50" s="267">
        <v>0</v>
      </c>
      <c r="Q50" s="264"/>
      <c r="R50" s="264"/>
    </row>
    <row r="51" spans="1:19" ht="15" customHeight="1">
      <c r="A51" s="265">
        <v>2</v>
      </c>
      <c r="B51" s="260">
        <v>2</v>
      </c>
      <c r="C51" s="261">
        <v>1</v>
      </c>
      <c r="D51" s="262">
        <v>1</v>
      </c>
      <c r="E51" s="260">
        <v>1</v>
      </c>
      <c r="F51" s="263">
        <v>11</v>
      </c>
      <c r="G51" s="262" t="s">
        <v>47</v>
      </c>
      <c r="H51" s="248">
        <v>22</v>
      </c>
      <c r="I51" s="268">
        <v>200</v>
      </c>
      <c r="J51" s="267">
        <v>200</v>
      </c>
      <c r="K51" s="267">
        <v>0</v>
      </c>
      <c r="L51" s="267">
        <v>0</v>
      </c>
      <c r="Q51" s="264"/>
      <c r="R51" s="264"/>
    </row>
    <row r="52" spans="1:19" ht="15.75" hidden="1" customHeight="1" collapsed="1">
      <c r="A52" s="273">
        <v>2</v>
      </c>
      <c r="B52" s="282">
        <v>2</v>
      </c>
      <c r="C52" s="283">
        <v>1</v>
      </c>
      <c r="D52" s="283">
        <v>1</v>
      </c>
      <c r="E52" s="283">
        <v>1</v>
      </c>
      <c r="F52" s="284">
        <v>12</v>
      </c>
      <c r="G52" s="285" t="s">
        <v>48</v>
      </c>
      <c r="H52" s="248">
        <v>23</v>
      </c>
      <c r="I52" s="286">
        <v>0</v>
      </c>
      <c r="J52" s="267">
        <v>0</v>
      </c>
      <c r="K52" s="267">
        <v>0</v>
      </c>
      <c r="L52" s="267">
        <v>0</v>
      </c>
      <c r="Q52" s="264"/>
      <c r="R52" s="264"/>
    </row>
    <row r="53" spans="1:19" ht="25.5" customHeight="1">
      <c r="A53" s="265">
        <v>2</v>
      </c>
      <c r="B53" s="260">
        <v>2</v>
      </c>
      <c r="C53" s="261">
        <v>1</v>
      </c>
      <c r="D53" s="261">
        <v>1</v>
      </c>
      <c r="E53" s="261">
        <v>1</v>
      </c>
      <c r="F53" s="263">
        <v>14</v>
      </c>
      <c r="G53" s="287" t="s">
        <v>259</v>
      </c>
      <c r="H53" s="248">
        <v>24</v>
      </c>
      <c r="I53" s="268">
        <v>400</v>
      </c>
      <c r="J53" s="268">
        <v>400</v>
      </c>
      <c r="K53" s="268">
        <v>0</v>
      </c>
      <c r="L53" s="268">
        <v>0</v>
      </c>
      <c r="Q53" s="264"/>
      <c r="R53" s="264"/>
    </row>
    <row r="54" spans="1:19" ht="27.75" customHeight="1">
      <c r="A54" s="265">
        <v>2</v>
      </c>
      <c r="B54" s="260">
        <v>2</v>
      </c>
      <c r="C54" s="261">
        <v>1</v>
      </c>
      <c r="D54" s="261">
        <v>1</v>
      </c>
      <c r="E54" s="261">
        <v>1</v>
      </c>
      <c r="F54" s="263">
        <v>15</v>
      </c>
      <c r="G54" s="262" t="s">
        <v>260</v>
      </c>
      <c r="H54" s="248">
        <v>25</v>
      </c>
      <c r="I54" s="268">
        <v>600</v>
      </c>
      <c r="J54" s="267">
        <v>600</v>
      </c>
      <c r="K54" s="267">
        <v>600</v>
      </c>
      <c r="L54" s="267">
        <v>600</v>
      </c>
      <c r="Q54" s="264"/>
      <c r="R54" s="264"/>
    </row>
    <row r="55" spans="1:19" ht="15.75" hidden="1" customHeight="1" collapsed="1">
      <c r="A55" s="265">
        <v>2</v>
      </c>
      <c r="B55" s="260">
        <v>2</v>
      </c>
      <c r="C55" s="261">
        <v>1</v>
      </c>
      <c r="D55" s="261">
        <v>1</v>
      </c>
      <c r="E55" s="261">
        <v>1</v>
      </c>
      <c r="F55" s="263">
        <v>16</v>
      </c>
      <c r="G55" s="262" t="s">
        <v>49</v>
      </c>
      <c r="H55" s="248">
        <v>26</v>
      </c>
      <c r="I55" s="268">
        <v>0</v>
      </c>
      <c r="J55" s="267">
        <v>0</v>
      </c>
      <c r="K55" s="267">
        <v>0</v>
      </c>
      <c r="L55" s="267">
        <v>0</v>
      </c>
      <c r="Q55" s="264"/>
      <c r="R55" s="264"/>
    </row>
    <row r="56" spans="1:19" ht="27.75" hidden="1" customHeight="1" collapsed="1">
      <c r="A56" s="265">
        <v>2</v>
      </c>
      <c r="B56" s="260">
        <v>2</v>
      </c>
      <c r="C56" s="261">
        <v>1</v>
      </c>
      <c r="D56" s="261">
        <v>1</v>
      </c>
      <c r="E56" s="261">
        <v>1</v>
      </c>
      <c r="F56" s="263">
        <v>17</v>
      </c>
      <c r="G56" s="262" t="s">
        <v>261</v>
      </c>
      <c r="H56" s="248">
        <v>27</v>
      </c>
      <c r="I56" s="268">
        <v>0</v>
      </c>
      <c r="J56" s="268">
        <v>0</v>
      </c>
      <c r="K56" s="268">
        <v>0</v>
      </c>
      <c r="L56" s="268">
        <v>0</v>
      </c>
      <c r="Q56" s="264"/>
      <c r="R56" s="264"/>
    </row>
    <row r="57" spans="1:19" ht="14.25" customHeight="1">
      <c r="A57" s="265">
        <v>2</v>
      </c>
      <c r="B57" s="260">
        <v>2</v>
      </c>
      <c r="C57" s="261">
        <v>1</v>
      </c>
      <c r="D57" s="261">
        <v>1</v>
      </c>
      <c r="E57" s="261">
        <v>1</v>
      </c>
      <c r="F57" s="263">
        <v>20</v>
      </c>
      <c r="G57" s="262" t="s">
        <v>50</v>
      </c>
      <c r="H57" s="248">
        <v>28</v>
      </c>
      <c r="I57" s="268">
        <v>1500</v>
      </c>
      <c r="J57" s="267">
        <v>1500</v>
      </c>
      <c r="K57" s="267">
        <v>0</v>
      </c>
      <c r="L57" s="267">
        <v>0</v>
      </c>
      <c r="Q57" s="264"/>
      <c r="R57" s="264"/>
    </row>
    <row r="58" spans="1:19" ht="27.75" customHeight="1">
      <c r="A58" s="265">
        <v>2</v>
      </c>
      <c r="B58" s="260">
        <v>2</v>
      </c>
      <c r="C58" s="261">
        <v>1</v>
      </c>
      <c r="D58" s="261">
        <v>1</v>
      </c>
      <c r="E58" s="261">
        <v>1</v>
      </c>
      <c r="F58" s="263">
        <v>21</v>
      </c>
      <c r="G58" s="262" t="s">
        <v>51</v>
      </c>
      <c r="H58" s="248">
        <v>29</v>
      </c>
      <c r="I58" s="268">
        <v>400</v>
      </c>
      <c r="J58" s="267">
        <v>400</v>
      </c>
      <c r="K58" s="267">
        <v>0</v>
      </c>
      <c r="L58" s="267">
        <v>0</v>
      </c>
      <c r="Q58" s="264"/>
      <c r="R58" s="264"/>
    </row>
    <row r="59" spans="1:19" ht="12" hidden="1" customHeight="1" collapsed="1">
      <c r="A59" s="265">
        <v>2</v>
      </c>
      <c r="B59" s="260">
        <v>2</v>
      </c>
      <c r="C59" s="261">
        <v>1</v>
      </c>
      <c r="D59" s="261">
        <v>1</v>
      </c>
      <c r="E59" s="261">
        <v>1</v>
      </c>
      <c r="F59" s="263">
        <v>22</v>
      </c>
      <c r="G59" s="262" t="s">
        <v>52</v>
      </c>
      <c r="H59" s="248">
        <v>30</v>
      </c>
      <c r="I59" s="268">
        <v>0</v>
      </c>
      <c r="J59" s="267">
        <v>0</v>
      </c>
      <c r="K59" s="267">
        <v>0</v>
      </c>
      <c r="L59" s="267">
        <v>0</v>
      </c>
      <c r="Q59" s="264"/>
      <c r="R59" s="264"/>
    </row>
    <row r="60" spans="1:19" ht="15" customHeight="1">
      <c r="A60" s="265">
        <v>2</v>
      </c>
      <c r="B60" s="260">
        <v>2</v>
      </c>
      <c r="C60" s="261">
        <v>1</v>
      </c>
      <c r="D60" s="261">
        <v>1</v>
      </c>
      <c r="E60" s="261">
        <v>1</v>
      </c>
      <c r="F60" s="263">
        <v>30</v>
      </c>
      <c r="G60" s="262" t="s">
        <v>53</v>
      </c>
      <c r="H60" s="248">
        <v>31</v>
      </c>
      <c r="I60" s="268">
        <v>19100</v>
      </c>
      <c r="J60" s="267">
        <v>19100</v>
      </c>
      <c r="K60" s="267">
        <v>16484.64</v>
      </c>
      <c r="L60" s="267">
        <v>16484.64</v>
      </c>
      <c r="Q60" s="264"/>
      <c r="R60" s="264"/>
    </row>
    <row r="61" spans="1:19" ht="14.25" hidden="1" customHeight="1" collapsed="1">
      <c r="A61" s="288">
        <v>2</v>
      </c>
      <c r="B61" s="289">
        <v>3</v>
      </c>
      <c r="C61" s="252"/>
      <c r="D61" s="253"/>
      <c r="E61" s="253"/>
      <c r="F61" s="256"/>
      <c r="G61" s="290" t="s">
        <v>262</v>
      </c>
      <c r="H61" s="248">
        <v>32</v>
      </c>
      <c r="I61" s="271">
        <f>I62</f>
        <v>0</v>
      </c>
      <c r="J61" s="271">
        <f>J62</f>
        <v>0</v>
      </c>
      <c r="K61" s="271">
        <f>K62</f>
        <v>0</v>
      </c>
      <c r="L61" s="271">
        <f>L62</f>
        <v>0</v>
      </c>
    </row>
    <row r="62" spans="1:19" ht="13.5" hidden="1" customHeight="1" collapsed="1">
      <c r="A62" s="265">
        <v>2</v>
      </c>
      <c r="B62" s="260">
        <v>3</v>
      </c>
      <c r="C62" s="261">
        <v>1</v>
      </c>
      <c r="D62" s="261"/>
      <c r="E62" s="261"/>
      <c r="F62" s="263"/>
      <c r="G62" s="262" t="s">
        <v>263</v>
      </c>
      <c r="H62" s="248">
        <v>33</v>
      </c>
      <c r="I62" s="249">
        <f>SUM(I63+I68+I73)</f>
        <v>0</v>
      </c>
      <c r="J62" s="291">
        <f>SUM(J63+J68+J73)</f>
        <v>0</v>
      </c>
      <c r="K62" s="250">
        <f>SUM(K63+K68+K73)</f>
        <v>0</v>
      </c>
      <c r="L62" s="249">
        <f>SUM(L63+L68+L73)</f>
        <v>0</v>
      </c>
      <c r="Q62" s="264"/>
      <c r="S62" s="264"/>
    </row>
    <row r="63" spans="1:19" ht="15" hidden="1" customHeight="1" collapsed="1">
      <c r="A63" s="265">
        <v>2</v>
      </c>
      <c r="B63" s="260">
        <v>3</v>
      </c>
      <c r="C63" s="261">
        <v>1</v>
      </c>
      <c r="D63" s="261">
        <v>1</v>
      </c>
      <c r="E63" s="261"/>
      <c r="F63" s="263"/>
      <c r="G63" s="262" t="s">
        <v>264</v>
      </c>
      <c r="H63" s="248">
        <v>34</v>
      </c>
      <c r="I63" s="249">
        <f>I64</f>
        <v>0</v>
      </c>
      <c r="J63" s="291">
        <f>J64</f>
        <v>0</v>
      </c>
      <c r="K63" s="250">
        <f>K64</f>
        <v>0</v>
      </c>
      <c r="L63" s="249">
        <f>L64</f>
        <v>0</v>
      </c>
      <c r="Q63" s="264"/>
      <c r="R63" s="264"/>
    </row>
    <row r="64" spans="1:19" ht="13.5" hidden="1" customHeight="1" collapsed="1">
      <c r="A64" s="265">
        <v>2</v>
      </c>
      <c r="B64" s="260">
        <v>3</v>
      </c>
      <c r="C64" s="261">
        <v>1</v>
      </c>
      <c r="D64" s="261">
        <v>1</v>
      </c>
      <c r="E64" s="261">
        <v>1</v>
      </c>
      <c r="F64" s="263"/>
      <c r="G64" s="262" t="s">
        <v>264</v>
      </c>
      <c r="H64" s="248">
        <v>35</v>
      </c>
      <c r="I64" s="249">
        <f>SUM(I65:I67)</f>
        <v>0</v>
      </c>
      <c r="J64" s="291">
        <f>SUM(J65:J67)</f>
        <v>0</v>
      </c>
      <c r="K64" s="250">
        <f>SUM(K65:K67)</f>
        <v>0</v>
      </c>
      <c r="L64" s="249">
        <f>SUM(L65:L67)</f>
        <v>0</v>
      </c>
      <c r="Q64" s="264"/>
      <c r="R64" s="264"/>
    </row>
    <row r="65" spans="1:18" ht="25.5" hidden="1" customHeight="1" collapsed="1">
      <c r="A65" s="265">
        <v>2</v>
      </c>
      <c r="B65" s="260">
        <v>3</v>
      </c>
      <c r="C65" s="261">
        <v>1</v>
      </c>
      <c r="D65" s="261">
        <v>1</v>
      </c>
      <c r="E65" s="261">
        <v>1</v>
      </c>
      <c r="F65" s="263">
        <v>1</v>
      </c>
      <c r="G65" s="262" t="s">
        <v>265</v>
      </c>
      <c r="H65" s="248">
        <v>36</v>
      </c>
      <c r="I65" s="268">
        <v>0</v>
      </c>
      <c r="J65" s="268">
        <v>0</v>
      </c>
      <c r="K65" s="268">
        <v>0</v>
      </c>
      <c r="L65" s="268">
        <v>0</v>
      </c>
      <c r="Q65" s="264"/>
      <c r="R65" s="264"/>
    </row>
    <row r="66" spans="1:18" ht="19.5" hidden="1" customHeight="1" collapsed="1">
      <c r="A66" s="265">
        <v>2</v>
      </c>
      <c r="B66" s="255">
        <v>3</v>
      </c>
      <c r="C66" s="253">
        <v>1</v>
      </c>
      <c r="D66" s="253">
        <v>1</v>
      </c>
      <c r="E66" s="253">
        <v>1</v>
      </c>
      <c r="F66" s="256">
        <v>2</v>
      </c>
      <c r="G66" s="254" t="s">
        <v>266</v>
      </c>
      <c r="H66" s="248">
        <v>37</v>
      </c>
      <c r="I66" s="266">
        <v>0</v>
      </c>
      <c r="J66" s="266">
        <v>0</v>
      </c>
      <c r="K66" s="266">
        <v>0</v>
      </c>
      <c r="L66" s="266">
        <v>0</v>
      </c>
      <c r="Q66" s="264"/>
      <c r="R66" s="264"/>
    </row>
    <row r="67" spans="1:18" ht="16.5" hidden="1" customHeight="1" collapsed="1">
      <c r="A67" s="260">
        <v>2</v>
      </c>
      <c r="B67" s="261">
        <v>3</v>
      </c>
      <c r="C67" s="261">
        <v>1</v>
      </c>
      <c r="D67" s="261">
        <v>1</v>
      </c>
      <c r="E67" s="261">
        <v>1</v>
      </c>
      <c r="F67" s="263">
        <v>3</v>
      </c>
      <c r="G67" s="262" t="s">
        <v>267</v>
      </c>
      <c r="H67" s="248">
        <v>38</v>
      </c>
      <c r="I67" s="268">
        <v>0</v>
      </c>
      <c r="J67" s="268">
        <v>0</v>
      </c>
      <c r="K67" s="268">
        <v>0</v>
      </c>
      <c r="L67" s="268">
        <v>0</v>
      </c>
      <c r="Q67" s="264"/>
      <c r="R67" s="264"/>
    </row>
    <row r="68" spans="1:18" ht="29.25" hidden="1" customHeight="1" collapsed="1">
      <c r="A68" s="255">
        <v>2</v>
      </c>
      <c r="B68" s="253">
        <v>3</v>
      </c>
      <c r="C68" s="253">
        <v>1</v>
      </c>
      <c r="D68" s="253">
        <v>2</v>
      </c>
      <c r="E68" s="253"/>
      <c r="F68" s="256"/>
      <c r="G68" s="254" t="s">
        <v>268</v>
      </c>
      <c r="H68" s="248">
        <v>39</v>
      </c>
      <c r="I68" s="271">
        <f>I69</f>
        <v>0</v>
      </c>
      <c r="J68" s="292">
        <f>J69</f>
        <v>0</v>
      </c>
      <c r="K68" s="272">
        <f>K69</f>
        <v>0</v>
      </c>
      <c r="L68" s="272">
        <f>L69</f>
        <v>0</v>
      </c>
      <c r="Q68" s="264"/>
      <c r="R68" s="264"/>
    </row>
    <row r="69" spans="1:18" ht="27" hidden="1" customHeight="1" collapsed="1">
      <c r="A69" s="274">
        <v>2</v>
      </c>
      <c r="B69" s="275">
        <v>3</v>
      </c>
      <c r="C69" s="275">
        <v>1</v>
      </c>
      <c r="D69" s="275">
        <v>2</v>
      </c>
      <c r="E69" s="275">
        <v>1</v>
      </c>
      <c r="F69" s="277"/>
      <c r="G69" s="254" t="s">
        <v>268</v>
      </c>
      <c r="H69" s="248">
        <v>40</v>
      </c>
      <c r="I69" s="259">
        <f>SUM(I70:I72)</f>
        <v>0</v>
      </c>
      <c r="J69" s="293">
        <f>SUM(J70:J72)</f>
        <v>0</v>
      </c>
      <c r="K69" s="258">
        <f>SUM(K70:K72)</f>
        <v>0</v>
      </c>
      <c r="L69" s="250">
        <f>SUM(L70:L72)</f>
        <v>0</v>
      </c>
      <c r="Q69" s="264"/>
      <c r="R69" s="264"/>
    </row>
    <row r="70" spans="1:18" ht="27" hidden="1" customHeight="1" collapsed="1">
      <c r="A70" s="260">
        <v>2</v>
      </c>
      <c r="B70" s="261">
        <v>3</v>
      </c>
      <c r="C70" s="261">
        <v>1</v>
      </c>
      <c r="D70" s="261">
        <v>2</v>
      </c>
      <c r="E70" s="261">
        <v>1</v>
      </c>
      <c r="F70" s="263">
        <v>1</v>
      </c>
      <c r="G70" s="265" t="s">
        <v>265</v>
      </c>
      <c r="H70" s="248">
        <v>41</v>
      </c>
      <c r="I70" s="268">
        <v>0</v>
      </c>
      <c r="J70" s="268">
        <v>0</v>
      </c>
      <c r="K70" s="268">
        <v>0</v>
      </c>
      <c r="L70" s="268">
        <v>0</v>
      </c>
      <c r="Q70" s="264"/>
      <c r="R70" s="264"/>
    </row>
    <row r="71" spans="1:18" ht="16.5" hidden="1" customHeight="1" collapsed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3">
        <v>2</v>
      </c>
      <c r="G71" s="265" t="s">
        <v>266</v>
      </c>
      <c r="H71" s="248">
        <v>42</v>
      </c>
      <c r="I71" s="268">
        <v>0</v>
      </c>
      <c r="J71" s="268">
        <v>0</v>
      </c>
      <c r="K71" s="268">
        <v>0</v>
      </c>
      <c r="L71" s="268">
        <v>0</v>
      </c>
      <c r="Q71" s="264"/>
      <c r="R71" s="264"/>
    </row>
    <row r="72" spans="1:18" ht="15" hidden="1" customHeight="1" collapsed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3">
        <v>3</v>
      </c>
      <c r="G72" s="265" t="s">
        <v>267</v>
      </c>
      <c r="H72" s="248">
        <v>43</v>
      </c>
      <c r="I72" s="268">
        <v>0</v>
      </c>
      <c r="J72" s="268">
        <v>0</v>
      </c>
      <c r="K72" s="268">
        <v>0</v>
      </c>
      <c r="L72" s="268">
        <v>0</v>
      </c>
      <c r="Q72" s="264"/>
      <c r="R72" s="264"/>
    </row>
    <row r="73" spans="1:18" ht="27.75" hidden="1" customHeight="1" collapsed="1">
      <c r="A73" s="260">
        <v>2</v>
      </c>
      <c r="B73" s="261">
        <v>3</v>
      </c>
      <c r="C73" s="261">
        <v>1</v>
      </c>
      <c r="D73" s="261">
        <v>3</v>
      </c>
      <c r="E73" s="261"/>
      <c r="F73" s="263"/>
      <c r="G73" s="265" t="s">
        <v>269</v>
      </c>
      <c r="H73" s="248">
        <v>44</v>
      </c>
      <c r="I73" s="249">
        <f>I74</f>
        <v>0</v>
      </c>
      <c r="J73" s="291">
        <f>J74</f>
        <v>0</v>
      </c>
      <c r="K73" s="250">
        <f>K74</f>
        <v>0</v>
      </c>
      <c r="L73" s="250">
        <f>L74</f>
        <v>0</v>
      </c>
      <c r="Q73" s="264"/>
      <c r="R73" s="264"/>
    </row>
    <row r="74" spans="1:18" ht="26.25" hidden="1" customHeight="1" collapsed="1">
      <c r="A74" s="260">
        <v>2</v>
      </c>
      <c r="B74" s="261">
        <v>3</v>
      </c>
      <c r="C74" s="261">
        <v>1</v>
      </c>
      <c r="D74" s="261">
        <v>3</v>
      </c>
      <c r="E74" s="261">
        <v>1</v>
      </c>
      <c r="F74" s="263"/>
      <c r="G74" s="265" t="s">
        <v>270</v>
      </c>
      <c r="H74" s="248">
        <v>45</v>
      </c>
      <c r="I74" s="249">
        <f>SUM(I75:I77)</f>
        <v>0</v>
      </c>
      <c r="J74" s="291">
        <f>SUM(J75:J77)</f>
        <v>0</v>
      </c>
      <c r="K74" s="250">
        <f>SUM(K75:K77)</f>
        <v>0</v>
      </c>
      <c r="L74" s="250">
        <f>SUM(L75:L77)</f>
        <v>0</v>
      </c>
      <c r="Q74" s="264"/>
      <c r="R74" s="264"/>
    </row>
    <row r="75" spans="1:18" ht="15" hidden="1" customHeight="1" collapsed="1">
      <c r="A75" s="255">
        <v>2</v>
      </c>
      <c r="B75" s="253">
        <v>3</v>
      </c>
      <c r="C75" s="253">
        <v>1</v>
      </c>
      <c r="D75" s="253">
        <v>3</v>
      </c>
      <c r="E75" s="253">
        <v>1</v>
      </c>
      <c r="F75" s="256">
        <v>1</v>
      </c>
      <c r="G75" s="281" t="s">
        <v>271</v>
      </c>
      <c r="H75" s="248">
        <v>46</v>
      </c>
      <c r="I75" s="266">
        <v>0</v>
      </c>
      <c r="J75" s="266">
        <v>0</v>
      </c>
      <c r="K75" s="266">
        <v>0</v>
      </c>
      <c r="L75" s="266">
        <v>0</v>
      </c>
      <c r="Q75" s="264"/>
      <c r="R75" s="264"/>
    </row>
    <row r="76" spans="1:18" ht="16.5" hidden="1" customHeight="1" collapsed="1">
      <c r="A76" s="260">
        <v>2</v>
      </c>
      <c r="B76" s="261">
        <v>3</v>
      </c>
      <c r="C76" s="261">
        <v>1</v>
      </c>
      <c r="D76" s="261">
        <v>3</v>
      </c>
      <c r="E76" s="261">
        <v>1</v>
      </c>
      <c r="F76" s="263">
        <v>2</v>
      </c>
      <c r="G76" s="265" t="s">
        <v>272</v>
      </c>
      <c r="H76" s="248">
        <v>47</v>
      </c>
      <c r="I76" s="268">
        <v>0</v>
      </c>
      <c r="J76" s="268">
        <v>0</v>
      </c>
      <c r="K76" s="268">
        <v>0</v>
      </c>
      <c r="L76" s="268">
        <v>0</v>
      </c>
      <c r="Q76" s="264"/>
      <c r="R76" s="264"/>
    </row>
    <row r="77" spans="1:18" ht="17.25" hidden="1" customHeight="1" collapsed="1">
      <c r="A77" s="255">
        <v>2</v>
      </c>
      <c r="B77" s="253">
        <v>3</v>
      </c>
      <c r="C77" s="253">
        <v>1</v>
      </c>
      <c r="D77" s="253">
        <v>3</v>
      </c>
      <c r="E77" s="253">
        <v>1</v>
      </c>
      <c r="F77" s="256">
        <v>3</v>
      </c>
      <c r="G77" s="281" t="s">
        <v>273</v>
      </c>
      <c r="H77" s="248">
        <v>48</v>
      </c>
      <c r="I77" s="266">
        <v>0</v>
      </c>
      <c r="J77" s="266">
        <v>0</v>
      </c>
      <c r="K77" s="266">
        <v>0</v>
      </c>
      <c r="L77" s="266">
        <v>0</v>
      </c>
      <c r="Q77" s="264"/>
      <c r="R77" s="264"/>
    </row>
    <row r="78" spans="1:18" ht="12.75" hidden="1" customHeight="1" collapsed="1">
      <c r="A78" s="255">
        <v>2</v>
      </c>
      <c r="B78" s="253">
        <v>3</v>
      </c>
      <c r="C78" s="253">
        <v>2</v>
      </c>
      <c r="D78" s="253"/>
      <c r="E78" s="253"/>
      <c r="F78" s="256"/>
      <c r="G78" s="281" t="s">
        <v>274</v>
      </c>
      <c r="H78" s="248">
        <v>49</v>
      </c>
      <c r="I78" s="249">
        <f t="shared" ref="I78:L79" si="3">I79</f>
        <v>0</v>
      </c>
      <c r="J78" s="249">
        <f t="shared" si="3"/>
        <v>0</v>
      </c>
      <c r="K78" s="249">
        <f t="shared" si="3"/>
        <v>0</v>
      </c>
      <c r="L78" s="249">
        <f t="shared" si="3"/>
        <v>0</v>
      </c>
    </row>
    <row r="79" spans="1:18" ht="12" hidden="1" customHeight="1" collapsed="1">
      <c r="A79" s="255">
        <v>2</v>
      </c>
      <c r="B79" s="253">
        <v>3</v>
      </c>
      <c r="C79" s="253">
        <v>2</v>
      </c>
      <c r="D79" s="253">
        <v>1</v>
      </c>
      <c r="E79" s="253"/>
      <c r="F79" s="256"/>
      <c r="G79" s="281" t="s">
        <v>274</v>
      </c>
      <c r="H79" s="248">
        <v>50</v>
      </c>
      <c r="I79" s="249">
        <f t="shared" si="3"/>
        <v>0</v>
      </c>
      <c r="J79" s="249">
        <f t="shared" si="3"/>
        <v>0</v>
      </c>
      <c r="K79" s="249">
        <f t="shared" si="3"/>
        <v>0</v>
      </c>
      <c r="L79" s="249">
        <f t="shared" si="3"/>
        <v>0</v>
      </c>
    </row>
    <row r="80" spans="1:18" ht="15.75" hidden="1" customHeight="1" collapsed="1">
      <c r="A80" s="255">
        <v>2</v>
      </c>
      <c r="B80" s="253">
        <v>3</v>
      </c>
      <c r="C80" s="253">
        <v>2</v>
      </c>
      <c r="D80" s="253">
        <v>1</v>
      </c>
      <c r="E80" s="253">
        <v>1</v>
      </c>
      <c r="F80" s="256"/>
      <c r="G80" s="281" t="s">
        <v>274</v>
      </c>
      <c r="H80" s="248">
        <v>51</v>
      </c>
      <c r="I80" s="249">
        <f>SUM(I81)</f>
        <v>0</v>
      </c>
      <c r="J80" s="249">
        <f>SUM(J81)</f>
        <v>0</v>
      </c>
      <c r="K80" s="249">
        <f>SUM(K81)</f>
        <v>0</v>
      </c>
      <c r="L80" s="249">
        <f>SUM(L81)</f>
        <v>0</v>
      </c>
    </row>
    <row r="81" spans="1:12" ht="13.5" hidden="1" customHeight="1" collapsed="1">
      <c r="A81" s="255">
        <v>2</v>
      </c>
      <c r="B81" s="253">
        <v>3</v>
      </c>
      <c r="C81" s="253">
        <v>2</v>
      </c>
      <c r="D81" s="253">
        <v>1</v>
      </c>
      <c r="E81" s="253">
        <v>1</v>
      </c>
      <c r="F81" s="256">
        <v>1</v>
      </c>
      <c r="G81" s="281" t="s">
        <v>274</v>
      </c>
      <c r="H81" s="248">
        <v>52</v>
      </c>
      <c r="I81" s="268">
        <v>0</v>
      </c>
      <c r="J81" s="268">
        <v>0</v>
      </c>
      <c r="K81" s="268">
        <v>0</v>
      </c>
      <c r="L81" s="268">
        <v>0</v>
      </c>
    </row>
    <row r="82" spans="1:12" ht="16.5" hidden="1" customHeight="1" collapsed="1">
      <c r="A82" s="244">
        <v>2</v>
      </c>
      <c r="B82" s="245">
        <v>4</v>
      </c>
      <c r="C82" s="245"/>
      <c r="D82" s="245"/>
      <c r="E82" s="245"/>
      <c r="F82" s="247"/>
      <c r="G82" s="294" t="s">
        <v>275</v>
      </c>
      <c r="H82" s="248">
        <v>53</v>
      </c>
      <c r="I82" s="249">
        <f t="shared" ref="I82:L84" si="4">I83</f>
        <v>0</v>
      </c>
      <c r="J82" s="291">
        <f t="shared" si="4"/>
        <v>0</v>
      </c>
      <c r="K82" s="250">
        <f t="shared" si="4"/>
        <v>0</v>
      </c>
      <c r="L82" s="250">
        <f t="shared" si="4"/>
        <v>0</v>
      </c>
    </row>
    <row r="83" spans="1:12" ht="15.75" hidden="1" customHeight="1" collapsed="1">
      <c r="A83" s="260">
        <v>2</v>
      </c>
      <c r="B83" s="261">
        <v>4</v>
      </c>
      <c r="C83" s="261">
        <v>1</v>
      </c>
      <c r="D83" s="261"/>
      <c r="E83" s="261"/>
      <c r="F83" s="263"/>
      <c r="G83" s="265" t="s">
        <v>276</v>
      </c>
      <c r="H83" s="248">
        <v>54</v>
      </c>
      <c r="I83" s="249">
        <f t="shared" si="4"/>
        <v>0</v>
      </c>
      <c r="J83" s="291">
        <f t="shared" si="4"/>
        <v>0</v>
      </c>
      <c r="K83" s="250">
        <f t="shared" si="4"/>
        <v>0</v>
      </c>
      <c r="L83" s="250">
        <f t="shared" si="4"/>
        <v>0</v>
      </c>
    </row>
    <row r="84" spans="1:12" ht="17.25" hidden="1" customHeight="1" collapsed="1">
      <c r="A84" s="260">
        <v>2</v>
      </c>
      <c r="B84" s="261">
        <v>4</v>
      </c>
      <c r="C84" s="261">
        <v>1</v>
      </c>
      <c r="D84" s="261">
        <v>1</v>
      </c>
      <c r="E84" s="261"/>
      <c r="F84" s="263"/>
      <c r="G84" s="265" t="s">
        <v>276</v>
      </c>
      <c r="H84" s="248">
        <v>55</v>
      </c>
      <c r="I84" s="249">
        <f t="shared" si="4"/>
        <v>0</v>
      </c>
      <c r="J84" s="291">
        <f t="shared" si="4"/>
        <v>0</v>
      </c>
      <c r="K84" s="250">
        <f t="shared" si="4"/>
        <v>0</v>
      </c>
      <c r="L84" s="250">
        <f t="shared" si="4"/>
        <v>0</v>
      </c>
    </row>
    <row r="85" spans="1:12" ht="18" hidden="1" customHeight="1" collapsed="1">
      <c r="A85" s="260">
        <v>2</v>
      </c>
      <c r="B85" s="261">
        <v>4</v>
      </c>
      <c r="C85" s="261">
        <v>1</v>
      </c>
      <c r="D85" s="261">
        <v>1</v>
      </c>
      <c r="E85" s="261">
        <v>1</v>
      </c>
      <c r="F85" s="263"/>
      <c r="G85" s="265" t="s">
        <v>276</v>
      </c>
      <c r="H85" s="248">
        <v>56</v>
      </c>
      <c r="I85" s="249">
        <f>SUM(I86:I88)</f>
        <v>0</v>
      </c>
      <c r="J85" s="291">
        <f>SUM(J86:J88)</f>
        <v>0</v>
      </c>
      <c r="K85" s="250">
        <f>SUM(K86:K88)</f>
        <v>0</v>
      </c>
      <c r="L85" s="250">
        <f>SUM(L86:L88)</f>
        <v>0</v>
      </c>
    </row>
    <row r="86" spans="1:12" ht="14.25" hidden="1" customHeight="1" collapsed="1">
      <c r="A86" s="260">
        <v>2</v>
      </c>
      <c r="B86" s="261">
        <v>4</v>
      </c>
      <c r="C86" s="261">
        <v>1</v>
      </c>
      <c r="D86" s="261">
        <v>1</v>
      </c>
      <c r="E86" s="261">
        <v>1</v>
      </c>
      <c r="F86" s="263">
        <v>1</v>
      </c>
      <c r="G86" s="265" t="s">
        <v>277</v>
      </c>
      <c r="H86" s="248">
        <v>57</v>
      </c>
      <c r="I86" s="268">
        <v>0</v>
      </c>
      <c r="J86" s="268">
        <v>0</v>
      </c>
      <c r="K86" s="268">
        <v>0</v>
      </c>
      <c r="L86" s="268">
        <v>0</v>
      </c>
    </row>
    <row r="87" spans="1:12" ht="13.5" hidden="1" customHeight="1" collapsed="1">
      <c r="A87" s="260">
        <v>2</v>
      </c>
      <c r="B87" s="260">
        <v>4</v>
      </c>
      <c r="C87" s="260">
        <v>1</v>
      </c>
      <c r="D87" s="261">
        <v>1</v>
      </c>
      <c r="E87" s="261">
        <v>1</v>
      </c>
      <c r="F87" s="295">
        <v>2</v>
      </c>
      <c r="G87" s="262" t="s">
        <v>278</v>
      </c>
      <c r="H87" s="248">
        <v>58</v>
      </c>
      <c r="I87" s="268">
        <v>0</v>
      </c>
      <c r="J87" s="268">
        <v>0</v>
      </c>
      <c r="K87" s="268">
        <v>0</v>
      </c>
      <c r="L87" s="268">
        <v>0</v>
      </c>
    </row>
    <row r="88" spans="1:12" hidden="1" collapsed="1">
      <c r="A88" s="260">
        <v>2</v>
      </c>
      <c r="B88" s="261">
        <v>4</v>
      </c>
      <c r="C88" s="260">
        <v>1</v>
      </c>
      <c r="D88" s="261">
        <v>1</v>
      </c>
      <c r="E88" s="261">
        <v>1</v>
      </c>
      <c r="F88" s="295">
        <v>3</v>
      </c>
      <c r="G88" s="262" t="s">
        <v>279</v>
      </c>
      <c r="H88" s="248">
        <v>59</v>
      </c>
      <c r="I88" s="268">
        <v>0</v>
      </c>
      <c r="J88" s="268">
        <v>0</v>
      </c>
      <c r="K88" s="268">
        <v>0</v>
      </c>
      <c r="L88" s="268">
        <v>0</v>
      </c>
    </row>
    <row r="89" spans="1:12" hidden="1" collapsed="1">
      <c r="A89" s="244">
        <v>2</v>
      </c>
      <c r="B89" s="245">
        <v>5</v>
      </c>
      <c r="C89" s="244"/>
      <c r="D89" s="245"/>
      <c r="E89" s="245"/>
      <c r="F89" s="296"/>
      <c r="G89" s="246" t="s">
        <v>280</v>
      </c>
      <c r="H89" s="248">
        <v>60</v>
      </c>
      <c r="I89" s="249">
        <f>SUM(I90+I95+I100)</f>
        <v>0</v>
      </c>
      <c r="J89" s="291">
        <f>SUM(J90+J95+J100)</f>
        <v>0</v>
      </c>
      <c r="K89" s="250">
        <f>SUM(K90+K95+K100)</f>
        <v>0</v>
      </c>
      <c r="L89" s="250">
        <f>SUM(L90+L95+L100)</f>
        <v>0</v>
      </c>
    </row>
    <row r="90" spans="1:12" hidden="1" collapsed="1">
      <c r="A90" s="255">
        <v>2</v>
      </c>
      <c r="B90" s="253">
        <v>5</v>
      </c>
      <c r="C90" s="255">
        <v>1</v>
      </c>
      <c r="D90" s="253"/>
      <c r="E90" s="253"/>
      <c r="F90" s="297"/>
      <c r="G90" s="254" t="s">
        <v>281</v>
      </c>
      <c r="H90" s="248">
        <v>61</v>
      </c>
      <c r="I90" s="271">
        <f t="shared" ref="I90:L91" si="5">I91</f>
        <v>0</v>
      </c>
      <c r="J90" s="292">
        <f t="shared" si="5"/>
        <v>0</v>
      </c>
      <c r="K90" s="272">
        <f t="shared" si="5"/>
        <v>0</v>
      </c>
      <c r="L90" s="272">
        <f t="shared" si="5"/>
        <v>0</v>
      </c>
    </row>
    <row r="91" spans="1:12" hidden="1" collapsed="1">
      <c r="A91" s="260">
        <v>2</v>
      </c>
      <c r="B91" s="261">
        <v>5</v>
      </c>
      <c r="C91" s="260">
        <v>1</v>
      </c>
      <c r="D91" s="261">
        <v>1</v>
      </c>
      <c r="E91" s="261"/>
      <c r="F91" s="295"/>
      <c r="G91" s="262" t="s">
        <v>281</v>
      </c>
      <c r="H91" s="248">
        <v>62</v>
      </c>
      <c r="I91" s="249">
        <f t="shared" si="5"/>
        <v>0</v>
      </c>
      <c r="J91" s="291">
        <f t="shared" si="5"/>
        <v>0</v>
      </c>
      <c r="K91" s="250">
        <f t="shared" si="5"/>
        <v>0</v>
      </c>
      <c r="L91" s="250">
        <f t="shared" si="5"/>
        <v>0</v>
      </c>
    </row>
    <row r="92" spans="1:12" hidden="1" collapsed="1">
      <c r="A92" s="260">
        <v>2</v>
      </c>
      <c r="B92" s="261">
        <v>5</v>
      </c>
      <c r="C92" s="260">
        <v>1</v>
      </c>
      <c r="D92" s="261">
        <v>1</v>
      </c>
      <c r="E92" s="261">
        <v>1</v>
      </c>
      <c r="F92" s="295"/>
      <c r="G92" s="262" t="s">
        <v>281</v>
      </c>
      <c r="H92" s="248">
        <v>63</v>
      </c>
      <c r="I92" s="249">
        <f>SUM(I93:I94)</f>
        <v>0</v>
      </c>
      <c r="J92" s="291">
        <f>SUM(J93:J94)</f>
        <v>0</v>
      </c>
      <c r="K92" s="250">
        <f>SUM(K93:K94)</f>
        <v>0</v>
      </c>
      <c r="L92" s="250">
        <f>SUM(L93:L94)</f>
        <v>0</v>
      </c>
    </row>
    <row r="93" spans="1:12" ht="25.5" hidden="1" customHeight="1" collapsed="1">
      <c r="A93" s="260">
        <v>2</v>
      </c>
      <c r="B93" s="261">
        <v>5</v>
      </c>
      <c r="C93" s="260">
        <v>1</v>
      </c>
      <c r="D93" s="261">
        <v>1</v>
      </c>
      <c r="E93" s="261">
        <v>1</v>
      </c>
      <c r="F93" s="295">
        <v>1</v>
      </c>
      <c r="G93" s="262" t="s">
        <v>282</v>
      </c>
      <c r="H93" s="248">
        <v>64</v>
      </c>
      <c r="I93" s="268">
        <v>0</v>
      </c>
      <c r="J93" s="268">
        <v>0</v>
      </c>
      <c r="K93" s="268">
        <v>0</v>
      </c>
      <c r="L93" s="268">
        <v>0</v>
      </c>
    </row>
    <row r="94" spans="1:12" ht="15.75" hidden="1" customHeight="1" collapsed="1">
      <c r="A94" s="260">
        <v>2</v>
      </c>
      <c r="B94" s="261">
        <v>5</v>
      </c>
      <c r="C94" s="260">
        <v>1</v>
      </c>
      <c r="D94" s="261">
        <v>1</v>
      </c>
      <c r="E94" s="261">
        <v>1</v>
      </c>
      <c r="F94" s="295">
        <v>2</v>
      </c>
      <c r="G94" s="262" t="s">
        <v>283</v>
      </c>
      <c r="H94" s="248">
        <v>65</v>
      </c>
      <c r="I94" s="268">
        <v>0</v>
      </c>
      <c r="J94" s="268">
        <v>0</v>
      </c>
      <c r="K94" s="268">
        <v>0</v>
      </c>
      <c r="L94" s="268">
        <v>0</v>
      </c>
    </row>
    <row r="95" spans="1:12" ht="12" hidden="1" customHeight="1" collapsed="1">
      <c r="A95" s="260">
        <v>2</v>
      </c>
      <c r="B95" s="261">
        <v>5</v>
      </c>
      <c r="C95" s="260">
        <v>2</v>
      </c>
      <c r="D95" s="261"/>
      <c r="E95" s="261"/>
      <c r="F95" s="295"/>
      <c r="G95" s="262" t="s">
        <v>284</v>
      </c>
      <c r="H95" s="248">
        <v>66</v>
      </c>
      <c r="I95" s="249">
        <f t="shared" ref="I95:L96" si="6">I96</f>
        <v>0</v>
      </c>
      <c r="J95" s="291">
        <f t="shared" si="6"/>
        <v>0</v>
      </c>
      <c r="K95" s="250">
        <f t="shared" si="6"/>
        <v>0</v>
      </c>
      <c r="L95" s="249">
        <f t="shared" si="6"/>
        <v>0</v>
      </c>
    </row>
    <row r="96" spans="1:12" ht="15.75" hidden="1" customHeight="1" collapsed="1">
      <c r="A96" s="265">
        <v>2</v>
      </c>
      <c r="B96" s="260">
        <v>5</v>
      </c>
      <c r="C96" s="261">
        <v>2</v>
      </c>
      <c r="D96" s="262">
        <v>1</v>
      </c>
      <c r="E96" s="260"/>
      <c r="F96" s="295"/>
      <c r="G96" s="262" t="s">
        <v>284</v>
      </c>
      <c r="H96" s="248">
        <v>67</v>
      </c>
      <c r="I96" s="249">
        <f t="shared" si="6"/>
        <v>0</v>
      </c>
      <c r="J96" s="291">
        <f t="shared" si="6"/>
        <v>0</v>
      </c>
      <c r="K96" s="250">
        <f t="shared" si="6"/>
        <v>0</v>
      </c>
      <c r="L96" s="249">
        <f t="shared" si="6"/>
        <v>0</v>
      </c>
    </row>
    <row r="97" spans="1:12" ht="15" hidden="1" customHeight="1" collapsed="1">
      <c r="A97" s="265">
        <v>2</v>
      </c>
      <c r="B97" s="260">
        <v>5</v>
      </c>
      <c r="C97" s="261">
        <v>2</v>
      </c>
      <c r="D97" s="262">
        <v>1</v>
      </c>
      <c r="E97" s="260">
        <v>1</v>
      </c>
      <c r="F97" s="295"/>
      <c r="G97" s="262" t="s">
        <v>284</v>
      </c>
      <c r="H97" s="248">
        <v>68</v>
      </c>
      <c r="I97" s="249">
        <f>SUM(I98:I99)</f>
        <v>0</v>
      </c>
      <c r="J97" s="291">
        <f>SUM(J98:J99)</f>
        <v>0</v>
      </c>
      <c r="K97" s="250">
        <f>SUM(K98:K99)</f>
        <v>0</v>
      </c>
      <c r="L97" s="249">
        <f>SUM(L98:L99)</f>
        <v>0</v>
      </c>
    </row>
    <row r="98" spans="1:12" ht="25.5" hidden="1" customHeight="1" collapsed="1">
      <c r="A98" s="265">
        <v>2</v>
      </c>
      <c r="B98" s="260">
        <v>5</v>
      </c>
      <c r="C98" s="261">
        <v>2</v>
      </c>
      <c r="D98" s="262">
        <v>1</v>
      </c>
      <c r="E98" s="260">
        <v>1</v>
      </c>
      <c r="F98" s="295">
        <v>1</v>
      </c>
      <c r="G98" s="262" t="s">
        <v>285</v>
      </c>
      <c r="H98" s="248">
        <v>69</v>
      </c>
      <c r="I98" s="268">
        <v>0</v>
      </c>
      <c r="J98" s="268">
        <v>0</v>
      </c>
      <c r="K98" s="268">
        <v>0</v>
      </c>
      <c r="L98" s="268">
        <v>0</v>
      </c>
    </row>
    <row r="99" spans="1:12" ht="25.5" hidden="1" customHeight="1" collapsed="1">
      <c r="A99" s="265">
        <v>2</v>
      </c>
      <c r="B99" s="260">
        <v>5</v>
      </c>
      <c r="C99" s="261">
        <v>2</v>
      </c>
      <c r="D99" s="262">
        <v>1</v>
      </c>
      <c r="E99" s="260">
        <v>1</v>
      </c>
      <c r="F99" s="295">
        <v>2</v>
      </c>
      <c r="G99" s="262" t="s">
        <v>286</v>
      </c>
      <c r="H99" s="248">
        <v>70</v>
      </c>
      <c r="I99" s="268">
        <v>0</v>
      </c>
      <c r="J99" s="268">
        <v>0</v>
      </c>
      <c r="K99" s="268">
        <v>0</v>
      </c>
      <c r="L99" s="268">
        <v>0</v>
      </c>
    </row>
    <row r="100" spans="1:12" ht="28.5" hidden="1" customHeight="1" collapsed="1">
      <c r="A100" s="265">
        <v>2</v>
      </c>
      <c r="B100" s="260">
        <v>5</v>
      </c>
      <c r="C100" s="261">
        <v>3</v>
      </c>
      <c r="D100" s="262"/>
      <c r="E100" s="260"/>
      <c r="F100" s="295"/>
      <c r="G100" s="262" t="s">
        <v>287</v>
      </c>
      <c r="H100" s="248">
        <v>71</v>
      </c>
      <c r="I100" s="249">
        <f t="shared" ref="I100:L101" si="7">I101</f>
        <v>0</v>
      </c>
      <c r="J100" s="291">
        <f t="shared" si="7"/>
        <v>0</v>
      </c>
      <c r="K100" s="250">
        <f t="shared" si="7"/>
        <v>0</v>
      </c>
      <c r="L100" s="249">
        <f t="shared" si="7"/>
        <v>0</v>
      </c>
    </row>
    <row r="101" spans="1:12" ht="27" hidden="1" customHeight="1" collapsed="1">
      <c r="A101" s="265">
        <v>2</v>
      </c>
      <c r="B101" s="260">
        <v>5</v>
      </c>
      <c r="C101" s="261">
        <v>3</v>
      </c>
      <c r="D101" s="262">
        <v>1</v>
      </c>
      <c r="E101" s="260"/>
      <c r="F101" s="295"/>
      <c r="G101" s="262" t="s">
        <v>288</v>
      </c>
      <c r="H101" s="248">
        <v>72</v>
      </c>
      <c r="I101" s="249">
        <f t="shared" si="7"/>
        <v>0</v>
      </c>
      <c r="J101" s="291">
        <f t="shared" si="7"/>
        <v>0</v>
      </c>
      <c r="K101" s="250">
        <f t="shared" si="7"/>
        <v>0</v>
      </c>
      <c r="L101" s="249">
        <f t="shared" si="7"/>
        <v>0</v>
      </c>
    </row>
    <row r="102" spans="1:12" ht="30" hidden="1" customHeight="1" collapsed="1">
      <c r="A102" s="273">
        <v>2</v>
      </c>
      <c r="B102" s="274">
        <v>5</v>
      </c>
      <c r="C102" s="275">
        <v>3</v>
      </c>
      <c r="D102" s="276">
        <v>1</v>
      </c>
      <c r="E102" s="274">
        <v>1</v>
      </c>
      <c r="F102" s="298"/>
      <c r="G102" s="276" t="s">
        <v>288</v>
      </c>
      <c r="H102" s="248">
        <v>73</v>
      </c>
      <c r="I102" s="259">
        <f>SUM(I103:I104)</f>
        <v>0</v>
      </c>
      <c r="J102" s="293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hidden="1" customHeight="1" collapsed="1">
      <c r="A103" s="265">
        <v>2</v>
      </c>
      <c r="B103" s="260">
        <v>5</v>
      </c>
      <c r="C103" s="261">
        <v>3</v>
      </c>
      <c r="D103" s="262">
        <v>1</v>
      </c>
      <c r="E103" s="260">
        <v>1</v>
      </c>
      <c r="F103" s="295">
        <v>1</v>
      </c>
      <c r="G103" s="262" t="s">
        <v>288</v>
      </c>
      <c r="H103" s="248">
        <v>74</v>
      </c>
      <c r="I103" s="268">
        <v>0</v>
      </c>
      <c r="J103" s="268">
        <v>0</v>
      </c>
      <c r="K103" s="268">
        <v>0</v>
      </c>
      <c r="L103" s="268">
        <v>0</v>
      </c>
    </row>
    <row r="104" spans="1:12" ht="26.25" hidden="1" customHeight="1" collapsed="1">
      <c r="A104" s="273">
        <v>2</v>
      </c>
      <c r="B104" s="274">
        <v>5</v>
      </c>
      <c r="C104" s="275">
        <v>3</v>
      </c>
      <c r="D104" s="276">
        <v>1</v>
      </c>
      <c r="E104" s="274">
        <v>1</v>
      </c>
      <c r="F104" s="298">
        <v>2</v>
      </c>
      <c r="G104" s="276" t="s">
        <v>289</v>
      </c>
      <c r="H104" s="248">
        <v>75</v>
      </c>
      <c r="I104" s="268">
        <v>0</v>
      </c>
      <c r="J104" s="268">
        <v>0</v>
      </c>
      <c r="K104" s="268">
        <v>0</v>
      </c>
      <c r="L104" s="268">
        <v>0</v>
      </c>
    </row>
    <row r="105" spans="1:12" ht="27.75" hidden="1" customHeight="1" collapsed="1">
      <c r="A105" s="273">
        <v>2</v>
      </c>
      <c r="B105" s="274">
        <v>5</v>
      </c>
      <c r="C105" s="275">
        <v>3</v>
      </c>
      <c r="D105" s="276">
        <v>2</v>
      </c>
      <c r="E105" s="274"/>
      <c r="F105" s="298"/>
      <c r="G105" s="276" t="s">
        <v>290</v>
      </c>
      <c r="H105" s="248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hidden="1" customHeight="1" collapsed="1">
      <c r="A106" s="273">
        <v>2</v>
      </c>
      <c r="B106" s="274">
        <v>5</v>
      </c>
      <c r="C106" s="275">
        <v>3</v>
      </c>
      <c r="D106" s="276">
        <v>2</v>
      </c>
      <c r="E106" s="274">
        <v>1</v>
      </c>
      <c r="F106" s="298"/>
      <c r="G106" s="276" t="s">
        <v>290</v>
      </c>
      <c r="H106" s="248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hidden="1" customHeight="1" collapsed="1">
      <c r="A107" s="273">
        <v>2</v>
      </c>
      <c r="B107" s="274">
        <v>5</v>
      </c>
      <c r="C107" s="275">
        <v>3</v>
      </c>
      <c r="D107" s="276">
        <v>2</v>
      </c>
      <c r="E107" s="274">
        <v>1</v>
      </c>
      <c r="F107" s="298">
        <v>1</v>
      </c>
      <c r="G107" s="276" t="s">
        <v>290</v>
      </c>
      <c r="H107" s="248">
        <v>78</v>
      </c>
      <c r="I107" s="268">
        <v>0</v>
      </c>
      <c r="J107" s="268">
        <v>0</v>
      </c>
      <c r="K107" s="268">
        <v>0</v>
      </c>
      <c r="L107" s="268">
        <v>0</v>
      </c>
    </row>
    <row r="108" spans="1:12" ht="18" hidden="1" customHeight="1" collapsed="1">
      <c r="A108" s="273">
        <v>2</v>
      </c>
      <c r="B108" s="274">
        <v>5</v>
      </c>
      <c r="C108" s="275">
        <v>3</v>
      </c>
      <c r="D108" s="276">
        <v>2</v>
      </c>
      <c r="E108" s="274">
        <v>1</v>
      </c>
      <c r="F108" s="298">
        <v>2</v>
      </c>
      <c r="G108" s="276" t="s">
        <v>291</v>
      </c>
      <c r="H108" s="248">
        <v>79</v>
      </c>
      <c r="I108" s="268">
        <v>0</v>
      </c>
      <c r="J108" s="268">
        <v>0</v>
      </c>
      <c r="K108" s="268">
        <v>0</v>
      </c>
      <c r="L108" s="268">
        <v>0</v>
      </c>
    </row>
    <row r="109" spans="1:12" ht="16.5" hidden="1" customHeight="1" collapsed="1">
      <c r="A109" s="294">
        <v>2</v>
      </c>
      <c r="B109" s="244">
        <v>6</v>
      </c>
      <c r="C109" s="245"/>
      <c r="D109" s="246"/>
      <c r="E109" s="244"/>
      <c r="F109" s="296"/>
      <c r="G109" s="299" t="s">
        <v>292</v>
      </c>
      <c r="H109" s="248">
        <v>80</v>
      </c>
      <c r="I109" s="249">
        <f>SUM(I110+I115+I119+I123+I127)</f>
        <v>0</v>
      </c>
      <c r="J109" s="291">
        <f>SUM(J110+J115+J119+J123+J127)</f>
        <v>0</v>
      </c>
      <c r="K109" s="250">
        <f>SUM(K110+K115+K119+K123+K127)</f>
        <v>0</v>
      </c>
      <c r="L109" s="249">
        <f>SUM(L110+L115+L119+L123+L127)</f>
        <v>0</v>
      </c>
    </row>
    <row r="110" spans="1:12" ht="14.25" hidden="1" customHeight="1" collapsed="1">
      <c r="A110" s="273">
        <v>2</v>
      </c>
      <c r="B110" s="274">
        <v>6</v>
      </c>
      <c r="C110" s="275">
        <v>1</v>
      </c>
      <c r="D110" s="276"/>
      <c r="E110" s="274"/>
      <c r="F110" s="298"/>
      <c r="G110" s="276" t="s">
        <v>293</v>
      </c>
      <c r="H110" s="248">
        <v>81</v>
      </c>
      <c r="I110" s="259">
        <f t="shared" ref="I110:L111" si="8">I111</f>
        <v>0</v>
      </c>
      <c r="J110" s="293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hidden="1" customHeight="1" collapsed="1">
      <c r="A111" s="265">
        <v>2</v>
      </c>
      <c r="B111" s="260">
        <v>6</v>
      </c>
      <c r="C111" s="261">
        <v>1</v>
      </c>
      <c r="D111" s="262">
        <v>1</v>
      </c>
      <c r="E111" s="260"/>
      <c r="F111" s="295"/>
      <c r="G111" s="262" t="s">
        <v>293</v>
      </c>
      <c r="H111" s="248">
        <v>82</v>
      </c>
      <c r="I111" s="249">
        <f t="shared" si="8"/>
        <v>0</v>
      </c>
      <c r="J111" s="291">
        <f t="shared" si="8"/>
        <v>0</v>
      </c>
      <c r="K111" s="250">
        <f t="shared" si="8"/>
        <v>0</v>
      </c>
      <c r="L111" s="249">
        <f t="shared" si="8"/>
        <v>0</v>
      </c>
    </row>
    <row r="112" spans="1:12" hidden="1" collapsed="1">
      <c r="A112" s="265">
        <v>2</v>
      </c>
      <c r="B112" s="260">
        <v>6</v>
      </c>
      <c r="C112" s="261">
        <v>1</v>
      </c>
      <c r="D112" s="262">
        <v>1</v>
      </c>
      <c r="E112" s="260">
        <v>1</v>
      </c>
      <c r="F112" s="295"/>
      <c r="G112" s="262" t="s">
        <v>293</v>
      </c>
      <c r="H112" s="248">
        <v>83</v>
      </c>
      <c r="I112" s="249">
        <f>SUM(I113:I114)</f>
        <v>0</v>
      </c>
      <c r="J112" s="291">
        <f>SUM(J113:J114)</f>
        <v>0</v>
      </c>
      <c r="K112" s="250">
        <f>SUM(K113:K114)</f>
        <v>0</v>
      </c>
      <c r="L112" s="249">
        <f>SUM(L113:L114)</f>
        <v>0</v>
      </c>
    </row>
    <row r="113" spans="1:12" ht="13.5" hidden="1" customHeight="1" collapsed="1">
      <c r="A113" s="265">
        <v>2</v>
      </c>
      <c r="B113" s="260">
        <v>6</v>
      </c>
      <c r="C113" s="261">
        <v>1</v>
      </c>
      <c r="D113" s="262">
        <v>1</v>
      </c>
      <c r="E113" s="260">
        <v>1</v>
      </c>
      <c r="F113" s="295">
        <v>1</v>
      </c>
      <c r="G113" s="262" t="s">
        <v>294</v>
      </c>
      <c r="H113" s="248">
        <v>84</v>
      </c>
      <c r="I113" s="268">
        <v>0</v>
      </c>
      <c r="J113" s="268">
        <v>0</v>
      </c>
      <c r="K113" s="268">
        <v>0</v>
      </c>
      <c r="L113" s="268">
        <v>0</v>
      </c>
    </row>
    <row r="114" spans="1:12" hidden="1" collapsed="1">
      <c r="A114" s="281">
        <v>2</v>
      </c>
      <c r="B114" s="255">
        <v>6</v>
      </c>
      <c r="C114" s="253">
        <v>1</v>
      </c>
      <c r="D114" s="254">
        <v>1</v>
      </c>
      <c r="E114" s="255">
        <v>1</v>
      </c>
      <c r="F114" s="297">
        <v>2</v>
      </c>
      <c r="G114" s="254" t="s">
        <v>295</v>
      </c>
      <c r="H114" s="248">
        <v>85</v>
      </c>
      <c r="I114" s="266">
        <v>0</v>
      </c>
      <c r="J114" s="266">
        <v>0</v>
      </c>
      <c r="K114" s="266">
        <v>0</v>
      </c>
      <c r="L114" s="266">
        <v>0</v>
      </c>
    </row>
    <row r="115" spans="1:12" ht="25.5" hidden="1" customHeight="1" collapsed="1">
      <c r="A115" s="265">
        <v>2</v>
      </c>
      <c r="B115" s="260">
        <v>6</v>
      </c>
      <c r="C115" s="261">
        <v>2</v>
      </c>
      <c r="D115" s="262"/>
      <c r="E115" s="260"/>
      <c r="F115" s="295"/>
      <c r="G115" s="262" t="s">
        <v>296</v>
      </c>
      <c r="H115" s="248">
        <v>86</v>
      </c>
      <c r="I115" s="249">
        <f t="shared" ref="I115:L117" si="9">I116</f>
        <v>0</v>
      </c>
      <c r="J115" s="291">
        <f t="shared" si="9"/>
        <v>0</v>
      </c>
      <c r="K115" s="250">
        <f t="shared" si="9"/>
        <v>0</v>
      </c>
      <c r="L115" s="249">
        <f t="shared" si="9"/>
        <v>0</v>
      </c>
    </row>
    <row r="116" spans="1:12" ht="14.25" hidden="1" customHeight="1" collapsed="1">
      <c r="A116" s="265">
        <v>2</v>
      </c>
      <c r="B116" s="260">
        <v>6</v>
      </c>
      <c r="C116" s="261">
        <v>2</v>
      </c>
      <c r="D116" s="262">
        <v>1</v>
      </c>
      <c r="E116" s="260"/>
      <c r="F116" s="295"/>
      <c r="G116" s="262" t="s">
        <v>296</v>
      </c>
      <c r="H116" s="248">
        <v>87</v>
      </c>
      <c r="I116" s="249">
        <f t="shared" si="9"/>
        <v>0</v>
      </c>
      <c r="J116" s="291">
        <f t="shared" si="9"/>
        <v>0</v>
      </c>
      <c r="K116" s="250">
        <f t="shared" si="9"/>
        <v>0</v>
      </c>
      <c r="L116" s="249">
        <f t="shared" si="9"/>
        <v>0</v>
      </c>
    </row>
    <row r="117" spans="1:12" ht="14.25" hidden="1" customHeight="1" collapsed="1">
      <c r="A117" s="265">
        <v>2</v>
      </c>
      <c r="B117" s="260">
        <v>6</v>
      </c>
      <c r="C117" s="261">
        <v>2</v>
      </c>
      <c r="D117" s="262">
        <v>1</v>
      </c>
      <c r="E117" s="260">
        <v>1</v>
      </c>
      <c r="F117" s="295"/>
      <c r="G117" s="262" t="s">
        <v>296</v>
      </c>
      <c r="H117" s="248">
        <v>88</v>
      </c>
      <c r="I117" s="300">
        <f t="shared" si="9"/>
        <v>0</v>
      </c>
      <c r="J117" s="301">
        <f t="shared" si="9"/>
        <v>0</v>
      </c>
      <c r="K117" s="302">
        <f t="shared" si="9"/>
        <v>0</v>
      </c>
      <c r="L117" s="300">
        <f t="shared" si="9"/>
        <v>0</v>
      </c>
    </row>
    <row r="118" spans="1:12" ht="25.5" hidden="1" customHeight="1" collapsed="1">
      <c r="A118" s="265">
        <v>2</v>
      </c>
      <c r="B118" s="260">
        <v>6</v>
      </c>
      <c r="C118" s="261">
        <v>2</v>
      </c>
      <c r="D118" s="262">
        <v>1</v>
      </c>
      <c r="E118" s="260">
        <v>1</v>
      </c>
      <c r="F118" s="295">
        <v>1</v>
      </c>
      <c r="G118" s="262" t="s">
        <v>296</v>
      </c>
      <c r="H118" s="248">
        <v>89</v>
      </c>
      <c r="I118" s="268">
        <v>0</v>
      </c>
      <c r="J118" s="268">
        <v>0</v>
      </c>
      <c r="K118" s="268">
        <v>0</v>
      </c>
      <c r="L118" s="268">
        <v>0</v>
      </c>
    </row>
    <row r="119" spans="1:12" ht="26.25" hidden="1" customHeight="1" collapsed="1">
      <c r="A119" s="281">
        <v>2</v>
      </c>
      <c r="B119" s="255">
        <v>6</v>
      </c>
      <c r="C119" s="253">
        <v>3</v>
      </c>
      <c r="D119" s="254"/>
      <c r="E119" s="255"/>
      <c r="F119" s="297"/>
      <c r="G119" s="254" t="s">
        <v>297</v>
      </c>
      <c r="H119" s="248">
        <v>90</v>
      </c>
      <c r="I119" s="271">
        <f t="shared" ref="I119:L121" si="10">I120</f>
        <v>0</v>
      </c>
      <c r="J119" s="292">
        <f t="shared" si="10"/>
        <v>0</v>
      </c>
      <c r="K119" s="272">
        <f t="shared" si="10"/>
        <v>0</v>
      </c>
      <c r="L119" s="271">
        <f t="shared" si="10"/>
        <v>0</v>
      </c>
    </row>
    <row r="120" spans="1:12" ht="25.5" hidden="1" customHeight="1" collapsed="1">
      <c r="A120" s="265">
        <v>2</v>
      </c>
      <c r="B120" s="260">
        <v>6</v>
      </c>
      <c r="C120" s="261">
        <v>3</v>
      </c>
      <c r="D120" s="262">
        <v>1</v>
      </c>
      <c r="E120" s="260"/>
      <c r="F120" s="295"/>
      <c r="G120" s="262" t="s">
        <v>297</v>
      </c>
      <c r="H120" s="248">
        <v>91</v>
      </c>
      <c r="I120" s="249">
        <f t="shared" si="10"/>
        <v>0</v>
      </c>
      <c r="J120" s="291">
        <f t="shared" si="10"/>
        <v>0</v>
      </c>
      <c r="K120" s="250">
        <f t="shared" si="10"/>
        <v>0</v>
      </c>
      <c r="L120" s="249">
        <f t="shared" si="10"/>
        <v>0</v>
      </c>
    </row>
    <row r="121" spans="1:12" ht="26.25" hidden="1" customHeight="1" collapsed="1">
      <c r="A121" s="265">
        <v>2</v>
      </c>
      <c r="B121" s="260">
        <v>6</v>
      </c>
      <c r="C121" s="261">
        <v>3</v>
      </c>
      <c r="D121" s="262">
        <v>1</v>
      </c>
      <c r="E121" s="260">
        <v>1</v>
      </c>
      <c r="F121" s="295"/>
      <c r="G121" s="262" t="s">
        <v>297</v>
      </c>
      <c r="H121" s="248">
        <v>92</v>
      </c>
      <c r="I121" s="249">
        <f t="shared" si="10"/>
        <v>0</v>
      </c>
      <c r="J121" s="291">
        <f t="shared" si="10"/>
        <v>0</v>
      </c>
      <c r="K121" s="250">
        <f t="shared" si="10"/>
        <v>0</v>
      </c>
      <c r="L121" s="249">
        <f t="shared" si="10"/>
        <v>0</v>
      </c>
    </row>
    <row r="122" spans="1:12" ht="27" hidden="1" customHeight="1" collapsed="1">
      <c r="A122" s="265">
        <v>2</v>
      </c>
      <c r="B122" s="260">
        <v>6</v>
      </c>
      <c r="C122" s="261">
        <v>3</v>
      </c>
      <c r="D122" s="262">
        <v>1</v>
      </c>
      <c r="E122" s="260">
        <v>1</v>
      </c>
      <c r="F122" s="295">
        <v>1</v>
      </c>
      <c r="G122" s="262" t="s">
        <v>297</v>
      </c>
      <c r="H122" s="248">
        <v>93</v>
      </c>
      <c r="I122" s="268">
        <v>0</v>
      </c>
      <c r="J122" s="268">
        <v>0</v>
      </c>
      <c r="K122" s="268">
        <v>0</v>
      </c>
      <c r="L122" s="268">
        <v>0</v>
      </c>
    </row>
    <row r="123" spans="1:12" ht="25.5" hidden="1" customHeight="1" collapsed="1">
      <c r="A123" s="281">
        <v>2</v>
      </c>
      <c r="B123" s="255">
        <v>6</v>
      </c>
      <c r="C123" s="253">
        <v>4</v>
      </c>
      <c r="D123" s="254"/>
      <c r="E123" s="255"/>
      <c r="F123" s="297"/>
      <c r="G123" s="254" t="s">
        <v>298</v>
      </c>
      <c r="H123" s="248">
        <v>94</v>
      </c>
      <c r="I123" s="271">
        <f t="shared" ref="I123:L125" si="11">I124</f>
        <v>0</v>
      </c>
      <c r="J123" s="292">
        <f t="shared" si="11"/>
        <v>0</v>
      </c>
      <c r="K123" s="272">
        <f t="shared" si="11"/>
        <v>0</v>
      </c>
      <c r="L123" s="271">
        <f t="shared" si="11"/>
        <v>0</v>
      </c>
    </row>
    <row r="124" spans="1:12" ht="27" hidden="1" customHeight="1" collapsed="1">
      <c r="A124" s="265">
        <v>2</v>
      </c>
      <c r="B124" s="260">
        <v>6</v>
      </c>
      <c r="C124" s="261">
        <v>4</v>
      </c>
      <c r="D124" s="262">
        <v>1</v>
      </c>
      <c r="E124" s="260"/>
      <c r="F124" s="295"/>
      <c r="G124" s="262" t="s">
        <v>298</v>
      </c>
      <c r="H124" s="248">
        <v>95</v>
      </c>
      <c r="I124" s="249">
        <f t="shared" si="11"/>
        <v>0</v>
      </c>
      <c r="J124" s="291">
        <f t="shared" si="11"/>
        <v>0</v>
      </c>
      <c r="K124" s="250">
        <f t="shared" si="11"/>
        <v>0</v>
      </c>
      <c r="L124" s="249">
        <f t="shared" si="11"/>
        <v>0</v>
      </c>
    </row>
    <row r="125" spans="1:12" ht="27" hidden="1" customHeight="1" collapsed="1">
      <c r="A125" s="265">
        <v>2</v>
      </c>
      <c r="B125" s="260">
        <v>6</v>
      </c>
      <c r="C125" s="261">
        <v>4</v>
      </c>
      <c r="D125" s="262">
        <v>1</v>
      </c>
      <c r="E125" s="260">
        <v>1</v>
      </c>
      <c r="F125" s="295"/>
      <c r="G125" s="262" t="s">
        <v>298</v>
      </c>
      <c r="H125" s="248">
        <v>96</v>
      </c>
      <c r="I125" s="249">
        <f t="shared" si="11"/>
        <v>0</v>
      </c>
      <c r="J125" s="291">
        <f t="shared" si="11"/>
        <v>0</v>
      </c>
      <c r="K125" s="250">
        <f t="shared" si="11"/>
        <v>0</v>
      </c>
      <c r="L125" s="249">
        <f t="shared" si="11"/>
        <v>0</v>
      </c>
    </row>
    <row r="126" spans="1:12" ht="27.75" hidden="1" customHeight="1" collapsed="1">
      <c r="A126" s="265">
        <v>2</v>
      </c>
      <c r="B126" s="260">
        <v>6</v>
      </c>
      <c r="C126" s="261">
        <v>4</v>
      </c>
      <c r="D126" s="262">
        <v>1</v>
      </c>
      <c r="E126" s="260">
        <v>1</v>
      </c>
      <c r="F126" s="295">
        <v>1</v>
      </c>
      <c r="G126" s="262" t="s">
        <v>298</v>
      </c>
      <c r="H126" s="248">
        <v>97</v>
      </c>
      <c r="I126" s="268">
        <v>0</v>
      </c>
      <c r="J126" s="268">
        <v>0</v>
      </c>
      <c r="K126" s="268">
        <v>0</v>
      </c>
      <c r="L126" s="268">
        <v>0</v>
      </c>
    </row>
    <row r="127" spans="1:12" ht="27" hidden="1" customHeight="1" collapsed="1">
      <c r="A127" s="273">
        <v>2</v>
      </c>
      <c r="B127" s="282">
        <v>6</v>
      </c>
      <c r="C127" s="283">
        <v>5</v>
      </c>
      <c r="D127" s="285"/>
      <c r="E127" s="282"/>
      <c r="F127" s="303"/>
      <c r="G127" s="285" t="s">
        <v>299</v>
      </c>
      <c r="H127" s="248">
        <v>98</v>
      </c>
      <c r="I127" s="278">
        <f t="shared" ref="I127:L129" si="12">I128</f>
        <v>0</v>
      </c>
      <c r="J127" s="304">
        <f t="shared" si="12"/>
        <v>0</v>
      </c>
      <c r="K127" s="279">
        <f t="shared" si="12"/>
        <v>0</v>
      </c>
      <c r="L127" s="278">
        <f t="shared" si="12"/>
        <v>0</v>
      </c>
    </row>
    <row r="128" spans="1:12" ht="29.25" hidden="1" customHeight="1" collapsed="1">
      <c r="A128" s="265">
        <v>2</v>
      </c>
      <c r="B128" s="260">
        <v>6</v>
      </c>
      <c r="C128" s="261">
        <v>5</v>
      </c>
      <c r="D128" s="262">
        <v>1</v>
      </c>
      <c r="E128" s="260"/>
      <c r="F128" s="295"/>
      <c r="G128" s="285" t="s">
        <v>300</v>
      </c>
      <c r="H128" s="248">
        <v>99</v>
      </c>
      <c r="I128" s="249">
        <f t="shared" si="12"/>
        <v>0</v>
      </c>
      <c r="J128" s="291">
        <f t="shared" si="12"/>
        <v>0</v>
      </c>
      <c r="K128" s="250">
        <f t="shared" si="12"/>
        <v>0</v>
      </c>
      <c r="L128" s="249">
        <f t="shared" si="12"/>
        <v>0</v>
      </c>
    </row>
    <row r="129" spans="1:12" ht="25.5" hidden="1" customHeight="1" collapsed="1">
      <c r="A129" s="265">
        <v>2</v>
      </c>
      <c r="B129" s="260">
        <v>6</v>
      </c>
      <c r="C129" s="261">
        <v>5</v>
      </c>
      <c r="D129" s="262">
        <v>1</v>
      </c>
      <c r="E129" s="260">
        <v>1</v>
      </c>
      <c r="F129" s="295"/>
      <c r="G129" s="285" t="s">
        <v>299</v>
      </c>
      <c r="H129" s="248">
        <v>100</v>
      </c>
      <c r="I129" s="249">
        <f t="shared" si="12"/>
        <v>0</v>
      </c>
      <c r="J129" s="291">
        <f t="shared" si="12"/>
        <v>0</v>
      </c>
      <c r="K129" s="250">
        <f t="shared" si="12"/>
        <v>0</v>
      </c>
      <c r="L129" s="249">
        <f t="shared" si="12"/>
        <v>0</v>
      </c>
    </row>
    <row r="130" spans="1:12" ht="27.75" hidden="1" customHeight="1" collapsed="1">
      <c r="A130" s="260">
        <v>2</v>
      </c>
      <c r="B130" s="261">
        <v>6</v>
      </c>
      <c r="C130" s="260">
        <v>5</v>
      </c>
      <c r="D130" s="260">
        <v>1</v>
      </c>
      <c r="E130" s="262">
        <v>1</v>
      </c>
      <c r="F130" s="295">
        <v>1</v>
      </c>
      <c r="G130" s="285" t="s">
        <v>301</v>
      </c>
      <c r="H130" s="248">
        <v>101</v>
      </c>
      <c r="I130" s="268">
        <v>0</v>
      </c>
      <c r="J130" s="268">
        <v>0</v>
      </c>
      <c r="K130" s="268">
        <v>0</v>
      </c>
      <c r="L130" s="268">
        <v>0</v>
      </c>
    </row>
    <row r="131" spans="1:12" ht="14.25" hidden="1" customHeight="1" collapsed="1">
      <c r="A131" s="294">
        <v>2</v>
      </c>
      <c r="B131" s="244">
        <v>7</v>
      </c>
      <c r="C131" s="244"/>
      <c r="D131" s="245"/>
      <c r="E131" s="245"/>
      <c r="F131" s="247"/>
      <c r="G131" s="246" t="s">
        <v>302</v>
      </c>
      <c r="H131" s="248">
        <v>102</v>
      </c>
      <c r="I131" s="250">
        <f>SUM(I132+I137+I145)</f>
        <v>0</v>
      </c>
      <c r="J131" s="291">
        <f>SUM(J132+J137+J145)</f>
        <v>0</v>
      </c>
      <c r="K131" s="250">
        <f>SUM(K132+K137+K145)</f>
        <v>0</v>
      </c>
      <c r="L131" s="249">
        <f>SUM(L132+L137+L145)</f>
        <v>0</v>
      </c>
    </row>
    <row r="132" spans="1:12" hidden="1" collapsed="1">
      <c r="A132" s="265">
        <v>2</v>
      </c>
      <c r="B132" s="260">
        <v>7</v>
      </c>
      <c r="C132" s="260">
        <v>1</v>
      </c>
      <c r="D132" s="261"/>
      <c r="E132" s="261"/>
      <c r="F132" s="263"/>
      <c r="G132" s="262" t="s">
        <v>303</v>
      </c>
      <c r="H132" s="248">
        <v>103</v>
      </c>
      <c r="I132" s="250">
        <f t="shared" ref="I132:L133" si="13">I133</f>
        <v>0</v>
      </c>
      <c r="J132" s="291">
        <f t="shared" si="13"/>
        <v>0</v>
      </c>
      <c r="K132" s="250">
        <f t="shared" si="13"/>
        <v>0</v>
      </c>
      <c r="L132" s="249">
        <f t="shared" si="13"/>
        <v>0</v>
      </c>
    </row>
    <row r="133" spans="1:12" ht="14.25" hidden="1" customHeight="1" collapsed="1">
      <c r="A133" s="265">
        <v>2</v>
      </c>
      <c r="B133" s="260">
        <v>7</v>
      </c>
      <c r="C133" s="260">
        <v>1</v>
      </c>
      <c r="D133" s="261">
        <v>1</v>
      </c>
      <c r="E133" s="261"/>
      <c r="F133" s="263"/>
      <c r="G133" s="262" t="s">
        <v>303</v>
      </c>
      <c r="H133" s="248">
        <v>104</v>
      </c>
      <c r="I133" s="250">
        <f t="shared" si="13"/>
        <v>0</v>
      </c>
      <c r="J133" s="291">
        <f t="shared" si="13"/>
        <v>0</v>
      </c>
      <c r="K133" s="250">
        <f t="shared" si="13"/>
        <v>0</v>
      </c>
      <c r="L133" s="249">
        <f t="shared" si="13"/>
        <v>0</v>
      </c>
    </row>
    <row r="134" spans="1:12" ht="15.75" hidden="1" customHeight="1" collapsed="1">
      <c r="A134" s="265">
        <v>2</v>
      </c>
      <c r="B134" s="260">
        <v>7</v>
      </c>
      <c r="C134" s="260">
        <v>1</v>
      </c>
      <c r="D134" s="261">
        <v>1</v>
      </c>
      <c r="E134" s="261">
        <v>1</v>
      </c>
      <c r="F134" s="263"/>
      <c r="G134" s="262" t="s">
        <v>303</v>
      </c>
      <c r="H134" s="248">
        <v>105</v>
      </c>
      <c r="I134" s="250">
        <f>SUM(I135:I136)</f>
        <v>0</v>
      </c>
      <c r="J134" s="291">
        <f>SUM(J135:J136)</f>
        <v>0</v>
      </c>
      <c r="K134" s="250">
        <f>SUM(K135:K136)</f>
        <v>0</v>
      </c>
      <c r="L134" s="249">
        <f>SUM(L135:L136)</f>
        <v>0</v>
      </c>
    </row>
    <row r="135" spans="1:12" ht="14.25" hidden="1" customHeight="1" collapsed="1">
      <c r="A135" s="281">
        <v>2</v>
      </c>
      <c r="B135" s="255">
        <v>7</v>
      </c>
      <c r="C135" s="281">
        <v>1</v>
      </c>
      <c r="D135" s="260">
        <v>1</v>
      </c>
      <c r="E135" s="253">
        <v>1</v>
      </c>
      <c r="F135" s="256">
        <v>1</v>
      </c>
      <c r="G135" s="254" t="s">
        <v>304</v>
      </c>
      <c r="H135" s="248">
        <v>106</v>
      </c>
      <c r="I135" s="305">
        <v>0</v>
      </c>
      <c r="J135" s="305">
        <v>0</v>
      </c>
      <c r="K135" s="305">
        <v>0</v>
      </c>
      <c r="L135" s="305">
        <v>0</v>
      </c>
    </row>
    <row r="136" spans="1:12" ht="14.25" hidden="1" customHeight="1" collapsed="1">
      <c r="A136" s="260">
        <v>2</v>
      </c>
      <c r="B136" s="260">
        <v>7</v>
      </c>
      <c r="C136" s="265">
        <v>1</v>
      </c>
      <c r="D136" s="260">
        <v>1</v>
      </c>
      <c r="E136" s="261">
        <v>1</v>
      </c>
      <c r="F136" s="263">
        <v>2</v>
      </c>
      <c r="G136" s="262" t="s">
        <v>305</v>
      </c>
      <c r="H136" s="248">
        <v>107</v>
      </c>
      <c r="I136" s="267">
        <v>0</v>
      </c>
      <c r="J136" s="267">
        <v>0</v>
      </c>
      <c r="K136" s="267">
        <v>0</v>
      </c>
      <c r="L136" s="267">
        <v>0</v>
      </c>
    </row>
    <row r="137" spans="1:12" ht="25.5" hidden="1" customHeight="1" collapsed="1">
      <c r="A137" s="273">
        <v>2</v>
      </c>
      <c r="B137" s="274">
        <v>7</v>
      </c>
      <c r="C137" s="273">
        <v>2</v>
      </c>
      <c r="D137" s="274"/>
      <c r="E137" s="275"/>
      <c r="F137" s="277"/>
      <c r="G137" s="276" t="s">
        <v>306</v>
      </c>
      <c r="H137" s="248">
        <v>108</v>
      </c>
      <c r="I137" s="258">
        <f t="shared" ref="I137:L138" si="14">I138</f>
        <v>0</v>
      </c>
      <c r="J137" s="293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hidden="1" customHeight="1" collapsed="1">
      <c r="A138" s="265">
        <v>2</v>
      </c>
      <c r="B138" s="260">
        <v>7</v>
      </c>
      <c r="C138" s="265">
        <v>2</v>
      </c>
      <c r="D138" s="260">
        <v>1</v>
      </c>
      <c r="E138" s="261"/>
      <c r="F138" s="263"/>
      <c r="G138" s="262" t="s">
        <v>307</v>
      </c>
      <c r="H138" s="248">
        <v>109</v>
      </c>
      <c r="I138" s="250">
        <f t="shared" si="14"/>
        <v>0</v>
      </c>
      <c r="J138" s="291">
        <f t="shared" si="14"/>
        <v>0</v>
      </c>
      <c r="K138" s="250">
        <f t="shared" si="14"/>
        <v>0</v>
      </c>
      <c r="L138" s="249">
        <f t="shared" si="14"/>
        <v>0</v>
      </c>
    </row>
    <row r="139" spans="1:12" ht="25.5" hidden="1" customHeight="1" collapsed="1">
      <c r="A139" s="265">
        <v>2</v>
      </c>
      <c r="B139" s="260">
        <v>7</v>
      </c>
      <c r="C139" s="265">
        <v>2</v>
      </c>
      <c r="D139" s="260">
        <v>1</v>
      </c>
      <c r="E139" s="261">
        <v>1</v>
      </c>
      <c r="F139" s="263"/>
      <c r="G139" s="262" t="s">
        <v>307</v>
      </c>
      <c r="H139" s="248">
        <v>110</v>
      </c>
      <c r="I139" s="250">
        <f>SUM(I140:I141)</f>
        <v>0</v>
      </c>
      <c r="J139" s="291">
        <f>SUM(J140:J141)</f>
        <v>0</v>
      </c>
      <c r="K139" s="250">
        <f>SUM(K140:K141)</f>
        <v>0</v>
      </c>
      <c r="L139" s="249">
        <f>SUM(L140:L141)</f>
        <v>0</v>
      </c>
    </row>
    <row r="140" spans="1:12" ht="12" hidden="1" customHeight="1" collapsed="1">
      <c r="A140" s="265">
        <v>2</v>
      </c>
      <c r="B140" s="260">
        <v>7</v>
      </c>
      <c r="C140" s="265">
        <v>2</v>
      </c>
      <c r="D140" s="260">
        <v>1</v>
      </c>
      <c r="E140" s="261">
        <v>1</v>
      </c>
      <c r="F140" s="263">
        <v>1</v>
      </c>
      <c r="G140" s="262" t="s">
        <v>308</v>
      </c>
      <c r="H140" s="248">
        <v>111</v>
      </c>
      <c r="I140" s="267">
        <v>0</v>
      </c>
      <c r="J140" s="267">
        <v>0</v>
      </c>
      <c r="K140" s="267">
        <v>0</v>
      </c>
      <c r="L140" s="267">
        <v>0</v>
      </c>
    </row>
    <row r="141" spans="1:12" ht="15" hidden="1" customHeight="1" collapsed="1">
      <c r="A141" s="265">
        <v>2</v>
      </c>
      <c r="B141" s="260">
        <v>7</v>
      </c>
      <c r="C141" s="265">
        <v>2</v>
      </c>
      <c r="D141" s="260">
        <v>1</v>
      </c>
      <c r="E141" s="261">
        <v>1</v>
      </c>
      <c r="F141" s="263">
        <v>2</v>
      </c>
      <c r="G141" s="262" t="s">
        <v>309</v>
      </c>
      <c r="H141" s="248">
        <v>112</v>
      </c>
      <c r="I141" s="267">
        <v>0</v>
      </c>
      <c r="J141" s="267">
        <v>0</v>
      </c>
      <c r="K141" s="267">
        <v>0</v>
      </c>
      <c r="L141" s="267">
        <v>0</v>
      </c>
    </row>
    <row r="142" spans="1:12" ht="15" hidden="1" customHeight="1" collapsed="1">
      <c r="A142" s="265">
        <v>2</v>
      </c>
      <c r="B142" s="260">
        <v>7</v>
      </c>
      <c r="C142" s="265">
        <v>2</v>
      </c>
      <c r="D142" s="260">
        <v>2</v>
      </c>
      <c r="E142" s="261"/>
      <c r="F142" s="263"/>
      <c r="G142" s="262" t="s">
        <v>310</v>
      </c>
      <c r="H142" s="248">
        <v>113</v>
      </c>
      <c r="I142" s="250">
        <f>I143</f>
        <v>0</v>
      </c>
      <c r="J142" s="250">
        <f>J143</f>
        <v>0</v>
      </c>
      <c r="K142" s="250">
        <f>K143</f>
        <v>0</v>
      </c>
      <c r="L142" s="250">
        <f>L143</f>
        <v>0</v>
      </c>
    </row>
    <row r="143" spans="1:12" ht="15" hidden="1" customHeight="1" collapsed="1">
      <c r="A143" s="265">
        <v>2</v>
      </c>
      <c r="B143" s="260">
        <v>7</v>
      </c>
      <c r="C143" s="265">
        <v>2</v>
      </c>
      <c r="D143" s="260">
        <v>2</v>
      </c>
      <c r="E143" s="261">
        <v>1</v>
      </c>
      <c r="F143" s="263"/>
      <c r="G143" s="262" t="s">
        <v>310</v>
      </c>
      <c r="H143" s="248">
        <v>114</v>
      </c>
      <c r="I143" s="250">
        <f>SUM(I144)</f>
        <v>0</v>
      </c>
      <c r="J143" s="250">
        <f>SUM(J144)</f>
        <v>0</v>
      </c>
      <c r="K143" s="250">
        <f>SUM(K144)</f>
        <v>0</v>
      </c>
      <c r="L143" s="250">
        <f>SUM(L144)</f>
        <v>0</v>
      </c>
    </row>
    <row r="144" spans="1:12" ht="15" hidden="1" customHeight="1" collapsed="1">
      <c r="A144" s="265">
        <v>2</v>
      </c>
      <c r="B144" s="260">
        <v>7</v>
      </c>
      <c r="C144" s="265">
        <v>2</v>
      </c>
      <c r="D144" s="260">
        <v>2</v>
      </c>
      <c r="E144" s="261">
        <v>1</v>
      </c>
      <c r="F144" s="263">
        <v>1</v>
      </c>
      <c r="G144" s="262" t="s">
        <v>310</v>
      </c>
      <c r="H144" s="248">
        <v>115</v>
      </c>
      <c r="I144" s="267">
        <v>0</v>
      </c>
      <c r="J144" s="267">
        <v>0</v>
      </c>
      <c r="K144" s="267">
        <v>0</v>
      </c>
      <c r="L144" s="267">
        <v>0</v>
      </c>
    </row>
    <row r="145" spans="1:12" hidden="1" collapsed="1">
      <c r="A145" s="265">
        <v>2</v>
      </c>
      <c r="B145" s="260">
        <v>7</v>
      </c>
      <c r="C145" s="265">
        <v>3</v>
      </c>
      <c r="D145" s="260"/>
      <c r="E145" s="261"/>
      <c r="F145" s="263"/>
      <c r="G145" s="262" t="s">
        <v>311</v>
      </c>
      <c r="H145" s="248">
        <v>116</v>
      </c>
      <c r="I145" s="250">
        <f t="shared" ref="I145:L146" si="15">I146</f>
        <v>0</v>
      </c>
      <c r="J145" s="291">
        <f t="shared" si="15"/>
        <v>0</v>
      </c>
      <c r="K145" s="250">
        <f t="shared" si="15"/>
        <v>0</v>
      </c>
      <c r="L145" s="249">
        <f t="shared" si="15"/>
        <v>0</v>
      </c>
    </row>
    <row r="146" spans="1:12" hidden="1" collapsed="1">
      <c r="A146" s="273">
        <v>2</v>
      </c>
      <c r="B146" s="282">
        <v>7</v>
      </c>
      <c r="C146" s="306">
        <v>3</v>
      </c>
      <c r="D146" s="282">
        <v>1</v>
      </c>
      <c r="E146" s="283"/>
      <c r="F146" s="284"/>
      <c r="G146" s="285" t="s">
        <v>311</v>
      </c>
      <c r="H146" s="248">
        <v>117</v>
      </c>
      <c r="I146" s="279">
        <f t="shared" si="15"/>
        <v>0</v>
      </c>
      <c r="J146" s="304">
        <f t="shared" si="15"/>
        <v>0</v>
      </c>
      <c r="K146" s="279">
        <f t="shared" si="15"/>
        <v>0</v>
      </c>
      <c r="L146" s="278">
        <f t="shared" si="15"/>
        <v>0</v>
      </c>
    </row>
    <row r="147" spans="1:12" hidden="1" collapsed="1">
      <c r="A147" s="265">
        <v>2</v>
      </c>
      <c r="B147" s="260">
        <v>7</v>
      </c>
      <c r="C147" s="265">
        <v>3</v>
      </c>
      <c r="D147" s="260">
        <v>1</v>
      </c>
      <c r="E147" s="261">
        <v>1</v>
      </c>
      <c r="F147" s="263"/>
      <c r="G147" s="262" t="s">
        <v>311</v>
      </c>
      <c r="H147" s="248">
        <v>118</v>
      </c>
      <c r="I147" s="250">
        <f>SUM(I148:I149)</f>
        <v>0</v>
      </c>
      <c r="J147" s="291">
        <f>SUM(J148:J149)</f>
        <v>0</v>
      </c>
      <c r="K147" s="250">
        <f>SUM(K148:K149)</f>
        <v>0</v>
      </c>
      <c r="L147" s="249">
        <f>SUM(L148:L149)</f>
        <v>0</v>
      </c>
    </row>
    <row r="148" spans="1:12" hidden="1" collapsed="1">
      <c r="A148" s="281">
        <v>2</v>
      </c>
      <c r="B148" s="255">
        <v>7</v>
      </c>
      <c r="C148" s="281">
        <v>3</v>
      </c>
      <c r="D148" s="255">
        <v>1</v>
      </c>
      <c r="E148" s="253">
        <v>1</v>
      </c>
      <c r="F148" s="256">
        <v>1</v>
      </c>
      <c r="G148" s="254" t="s">
        <v>312</v>
      </c>
      <c r="H148" s="248">
        <v>119</v>
      </c>
      <c r="I148" s="305">
        <v>0</v>
      </c>
      <c r="J148" s="305">
        <v>0</v>
      </c>
      <c r="K148" s="305">
        <v>0</v>
      </c>
      <c r="L148" s="305">
        <v>0</v>
      </c>
    </row>
    <row r="149" spans="1:12" ht="16.5" hidden="1" customHeight="1" collapsed="1">
      <c r="A149" s="265">
        <v>2</v>
      </c>
      <c r="B149" s="260">
        <v>7</v>
      </c>
      <c r="C149" s="265">
        <v>3</v>
      </c>
      <c r="D149" s="260">
        <v>1</v>
      </c>
      <c r="E149" s="261">
        <v>1</v>
      </c>
      <c r="F149" s="263">
        <v>2</v>
      </c>
      <c r="G149" s="262" t="s">
        <v>313</v>
      </c>
      <c r="H149" s="248">
        <v>120</v>
      </c>
      <c r="I149" s="267">
        <v>0</v>
      </c>
      <c r="J149" s="268">
        <v>0</v>
      </c>
      <c r="K149" s="268">
        <v>0</v>
      </c>
      <c r="L149" s="268">
        <v>0</v>
      </c>
    </row>
    <row r="150" spans="1:12" ht="15" hidden="1" customHeight="1" collapsed="1">
      <c r="A150" s="294">
        <v>2</v>
      </c>
      <c r="B150" s="294">
        <v>8</v>
      </c>
      <c r="C150" s="244"/>
      <c r="D150" s="270"/>
      <c r="E150" s="252"/>
      <c r="F150" s="307"/>
      <c r="G150" s="257" t="s">
        <v>314</v>
      </c>
      <c r="H150" s="248">
        <v>121</v>
      </c>
      <c r="I150" s="272">
        <f>I151</f>
        <v>0</v>
      </c>
      <c r="J150" s="292">
        <f>J151</f>
        <v>0</v>
      </c>
      <c r="K150" s="272">
        <f>K151</f>
        <v>0</v>
      </c>
      <c r="L150" s="271">
        <f>L151</f>
        <v>0</v>
      </c>
    </row>
    <row r="151" spans="1:12" ht="14.25" hidden="1" customHeight="1" collapsed="1">
      <c r="A151" s="273">
        <v>2</v>
      </c>
      <c r="B151" s="273">
        <v>8</v>
      </c>
      <c r="C151" s="273">
        <v>1</v>
      </c>
      <c r="D151" s="274"/>
      <c r="E151" s="275"/>
      <c r="F151" s="277"/>
      <c r="G151" s="254" t="s">
        <v>314</v>
      </c>
      <c r="H151" s="248">
        <v>122</v>
      </c>
      <c r="I151" s="272">
        <f>I152+I157</f>
        <v>0</v>
      </c>
      <c r="J151" s="292">
        <f>J152+J157</f>
        <v>0</v>
      </c>
      <c r="K151" s="272">
        <f>K152+K157</f>
        <v>0</v>
      </c>
      <c r="L151" s="271">
        <f>L152+L157</f>
        <v>0</v>
      </c>
    </row>
    <row r="152" spans="1:12" ht="13.5" hidden="1" customHeight="1" collapsed="1">
      <c r="A152" s="265">
        <v>2</v>
      </c>
      <c r="B152" s="260">
        <v>8</v>
      </c>
      <c r="C152" s="262">
        <v>1</v>
      </c>
      <c r="D152" s="260">
        <v>1</v>
      </c>
      <c r="E152" s="261"/>
      <c r="F152" s="263"/>
      <c r="G152" s="262" t="s">
        <v>315</v>
      </c>
      <c r="H152" s="248">
        <v>123</v>
      </c>
      <c r="I152" s="250">
        <f>I153</f>
        <v>0</v>
      </c>
      <c r="J152" s="291">
        <f>J153</f>
        <v>0</v>
      </c>
      <c r="K152" s="250">
        <f>K153</f>
        <v>0</v>
      </c>
      <c r="L152" s="249">
        <f>L153</f>
        <v>0</v>
      </c>
    </row>
    <row r="153" spans="1:12" ht="13.5" hidden="1" customHeight="1" collapsed="1">
      <c r="A153" s="265">
        <v>2</v>
      </c>
      <c r="B153" s="260">
        <v>8</v>
      </c>
      <c r="C153" s="254">
        <v>1</v>
      </c>
      <c r="D153" s="255">
        <v>1</v>
      </c>
      <c r="E153" s="253">
        <v>1</v>
      </c>
      <c r="F153" s="256"/>
      <c r="G153" s="262" t="s">
        <v>315</v>
      </c>
      <c r="H153" s="248">
        <v>124</v>
      </c>
      <c r="I153" s="272">
        <f>SUM(I154:I156)</f>
        <v>0</v>
      </c>
      <c r="J153" s="272">
        <f>SUM(J154:J156)</f>
        <v>0</v>
      </c>
      <c r="K153" s="272">
        <f>SUM(K154:K156)</f>
        <v>0</v>
      </c>
      <c r="L153" s="272">
        <f>SUM(L154:L156)</f>
        <v>0</v>
      </c>
    </row>
    <row r="154" spans="1:12" ht="13.5" hidden="1" customHeight="1" collapsed="1">
      <c r="A154" s="260">
        <v>2</v>
      </c>
      <c r="B154" s="255">
        <v>8</v>
      </c>
      <c r="C154" s="262">
        <v>1</v>
      </c>
      <c r="D154" s="260">
        <v>1</v>
      </c>
      <c r="E154" s="261">
        <v>1</v>
      </c>
      <c r="F154" s="263">
        <v>1</v>
      </c>
      <c r="G154" s="262" t="s">
        <v>316</v>
      </c>
      <c r="H154" s="248">
        <v>125</v>
      </c>
      <c r="I154" s="267">
        <v>0</v>
      </c>
      <c r="J154" s="267">
        <v>0</v>
      </c>
      <c r="K154" s="267">
        <v>0</v>
      </c>
      <c r="L154" s="267">
        <v>0</v>
      </c>
    </row>
    <row r="155" spans="1:12" ht="15.75" hidden="1" customHeight="1" collapsed="1">
      <c r="A155" s="273">
        <v>2</v>
      </c>
      <c r="B155" s="282">
        <v>8</v>
      </c>
      <c r="C155" s="285">
        <v>1</v>
      </c>
      <c r="D155" s="282">
        <v>1</v>
      </c>
      <c r="E155" s="283">
        <v>1</v>
      </c>
      <c r="F155" s="284">
        <v>2</v>
      </c>
      <c r="G155" s="285" t="s">
        <v>317</v>
      </c>
      <c r="H155" s="248">
        <v>126</v>
      </c>
      <c r="I155" s="308">
        <v>0</v>
      </c>
      <c r="J155" s="308">
        <v>0</v>
      </c>
      <c r="K155" s="308">
        <v>0</v>
      </c>
      <c r="L155" s="308">
        <v>0</v>
      </c>
    </row>
    <row r="156" spans="1:12" hidden="1" collapsed="1">
      <c r="A156" s="273">
        <v>2</v>
      </c>
      <c r="B156" s="282">
        <v>8</v>
      </c>
      <c r="C156" s="285">
        <v>1</v>
      </c>
      <c r="D156" s="282">
        <v>1</v>
      </c>
      <c r="E156" s="283">
        <v>1</v>
      </c>
      <c r="F156" s="284">
        <v>3</v>
      </c>
      <c r="G156" s="285" t="s">
        <v>318</v>
      </c>
      <c r="H156" s="248">
        <v>127</v>
      </c>
      <c r="I156" s="308">
        <v>0</v>
      </c>
      <c r="J156" s="309">
        <v>0</v>
      </c>
      <c r="K156" s="308">
        <v>0</v>
      </c>
      <c r="L156" s="286">
        <v>0</v>
      </c>
    </row>
    <row r="157" spans="1:12" ht="15" hidden="1" customHeight="1" collapsed="1">
      <c r="A157" s="265">
        <v>2</v>
      </c>
      <c r="B157" s="260">
        <v>8</v>
      </c>
      <c r="C157" s="262">
        <v>1</v>
      </c>
      <c r="D157" s="260">
        <v>2</v>
      </c>
      <c r="E157" s="261"/>
      <c r="F157" s="263"/>
      <c r="G157" s="262" t="s">
        <v>319</v>
      </c>
      <c r="H157" s="248">
        <v>128</v>
      </c>
      <c r="I157" s="250">
        <f t="shared" ref="I157:L158" si="16">I158</f>
        <v>0</v>
      </c>
      <c r="J157" s="291">
        <f t="shared" si="16"/>
        <v>0</v>
      </c>
      <c r="K157" s="250">
        <f t="shared" si="16"/>
        <v>0</v>
      </c>
      <c r="L157" s="249">
        <f t="shared" si="16"/>
        <v>0</v>
      </c>
    </row>
    <row r="158" spans="1:12" hidden="1" collapsed="1">
      <c r="A158" s="265">
        <v>2</v>
      </c>
      <c r="B158" s="260">
        <v>8</v>
      </c>
      <c r="C158" s="262">
        <v>1</v>
      </c>
      <c r="D158" s="260">
        <v>2</v>
      </c>
      <c r="E158" s="261">
        <v>1</v>
      </c>
      <c r="F158" s="263"/>
      <c r="G158" s="262" t="s">
        <v>319</v>
      </c>
      <c r="H158" s="248">
        <v>129</v>
      </c>
      <c r="I158" s="250">
        <f t="shared" si="16"/>
        <v>0</v>
      </c>
      <c r="J158" s="291">
        <f t="shared" si="16"/>
        <v>0</v>
      </c>
      <c r="K158" s="250">
        <f t="shared" si="16"/>
        <v>0</v>
      </c>
      <c r="L158" s="249">
        <f t="shared" si="16"/>
        <v>0</v>
      </c>
    </row>
    <row r="159" spans="1:12" hidden="1" collapsed="1">
      <c r="A159" s="273">
        <v>2</v>
      </c>
      <c r="B159" s="274">
        <v>8</v>
      </c>
      <c r="C159" s="276">
        <v>1</v>
      </c>
      <c r="D159" s="274">
        <v>2</v>
      </c>
      <c r="E159" s="275">
        <v>1</v>
      </c>
      <c r="F159" s="277">
        <v>1</v>
      </c>
      <c r="G159" s="262" t="s">
        <v>319</v>
      </c>
      <c r="H159" s="248">
        <v>130</v>
      </c>
      <c r="I159" s="310">
        <v>0</v>
      </c>
      <c r="J159" s="268">
        <v>0</v>
      </c>
      <c r="K159" s="268">
        <v>0</v>
      </c>
      <c r="L159" s="268">
        <v>0</v>
      </c>
    </row>
    <row r="160" spans="1:12" ht="39.75" hidden="1" customHeight="1" collapsed="1">
      <c r="A160" s="294">
        <v>2</v>
      </c>
      <c r="B160" s="244">
        <v>9</v>
      </c>
      <c r="C160" s="246"/>
      <c r="D160" s="244"/>
      <c r="E160" s="245"/>
      <c r="F160" s="247"/>
      <c r="G160" s="246" t="s">
        <v>320</v>
      </c>
      <c r="H160" s="248">
        <v>131</v>
      </c>
      <c r="I160" s="250">
        <f>I161+I165</f>
        <v>0</v>
      </c>
      <c r="J160" s="291">
        <f>J161+J165</f>
        <v>0</v>
      </c>
      <c r="K160" s="250">
        <f>K161+K165</f>
        <v>0</v>
      </c>
      <c r="L160" s="249">
        <f>L161+L165</f>
        <v>0</v>
      </c>
    </row>
    <row r="161" spans="1:12" s="276" customFormat="1" ht="39" hidden="1" customHeight="1" collapsed="1">
      <c r="A161" s="265">
        <v>2</v>
      </c>
      <c r="B161" s="260">
        <v>9</v>
      </c>
      <c r="C161" s="262">
        <v>1</v>
      </c>
      <c r="D161" s="260"/>
      <c r="E161" s="261"/>
      <c r="F161" s="263"/>
      <c r="G161" s="262" t="s">
        <v>321</v>
      </c>
      <c r="H161" s="248">
        <v>132</v>
      </c>
      <c r="I161" s="250">
        <f t="shared" ref="I161:L163" si="17">I162</f>
        <v>0</v>
      </c>
      <c r="J161" s="291">
        <f t="shared" si="17"/>
        <v>0</v>
      </c>
      <c r="K161" s="250">
        <f t="shared" si="17"/>
        <v>0</v>
      </c>
      <c r="L161" s="249">
        <f t="shared" si="17"/>
        <v>0</v>
      </c>
    </row>
    <row r="162" spans="1:12" ht="42.75" hidden="1" customHeight="1" collapsed="1">
      <c r="A162" s="281">
        <v>2</v>
      </c>
      <c r="B162" s="255">
        <v>9</v>
      </c>
      <c r="C162" s="254">
        <v>1</v>
      </c>
      <c r="D162" s="255">
        <v>1</v>
      </c>
      <c r="E162" s="253"/>
      <c r="F162" s="256"/>
      <c r="G162" s="262" t="s">
        <v>322</v>
      </c>
      <c r="H162" s="248">
        <v>133</v>
      </c>
      <c r="I162" s="272">
        <f t="shared" si="17"/>
        <v>0</v>
      </c>
      <c r="J162" s="292">
        <f t="shared" si="17"/>
        <v>0</v>
      </c>
      <c r="K162" s="272">
        <f t="shared" si="17"/>
        <v>0</v>
      </c>
      <c r="L162" s="271">
        <f t="shared" si="17"/>
        <v>0</v>
      </c>
    </row>
    <row r="163" spans="1:12" ht="38.25" hidden="1" customHeight="1" collapsed="1">
      <c r="A163" s="265">
        <v>2</v>
      </c>
      <c r="B163" s="260">
        <v>9</v>
      </c>
      <c r="C163" s="265">
        <v>1</v>
      </c>
      <c r="D163" s="260">
        <v>1</v>
      </c>
      <c r="E163" s="261">
        <v>1</v>
      </c>
      <c r="F163" s="263"/>
      <c r="G163" s="262" t="s">
        <v>322</v>
      </c>
      <c r="H163" s="248">
        <v>134</v>
      </c>
      <c r="I163" s="250">
        <f t="shared" si="17"/>
        <v>0</v>
      </c>
      <c r="J163" s="291">
        <f t="shared" si="17"/>
        <v>0</v>
      </c>
      <c r="K163" s="250">
        <f t="shared" si="17"/>
        <v>0</v>
      </c>
      <c r="L163" s="249">
        <f t="shared" si="17"/>
        <v>0</v>
      </c>
    </row>
    <row r="164" spans="1:12" ht="38.25" hidden="1" customHeight="1" collapsed="1">
      <c r="A164" s="281">
        <v>2</v>
      </c>
      <c r="B164" s="255">
        <v>9</v>
      </c>
      <c r="C164" s="255">
        <v>1</v>
      </c>
      <c r="D164" s="255">
        <v>1</v>
      </c>
      <c r="E164" s="253">
        <v>1</v>
      </c>
      <c r="F164" s="256">
        <v>1</v>
      </c>
      <c r="G164" s="262" t="s">
        <v>322</v>
      </c>
      <c r="H164" s="248">
        <v>135</v>
      </c>
      <c r="I164" s="305">
        <v>0</v>
      </c>
      <c r="J164" s="305">
        <v>0</v>
      </c>
      <c r="K164" s="305">
        <v>0</v>
      </c>
      <c r="L164" s="305">
        <v>0</v>
      </c>
    </row>
    <row r="165" spans="1:12" ht="41.25" hidden="1" customHeight="1" collapsed="1">
      <c r="A165" s="265">
        <v>2</v>
      </c>
      <c r="B165" s="260">
        <v>9</v>
      </c>
      <c r="C165" s="260">
        <v>2</v>
      </c>
      <c r="D165" s="260"/>
      <c r="E165" s="261"/>
      <c r="F165" s="263"/>
      <c r="G165" s="262" t="s">
        <v>323</v>
      </c>
      <c r="H165" s="248">
        <v>136</v>
      </c>
      <c r="I165" s="250">
        <f>SUM(I166+I171)</f>
        <v>0</v>
      </c>
      <c r="J165" s="250">
        <f>SUM(J166+J171)</f>
        <v>0</v>
      </c>
      <c r="K165" s="250">
        <f>SUM(K166+K171)</f>
        <v>0</v>
      </c>
      <c r="L165" s="250">
        <f>SUM(L166+L171)</f>
        <v>0</v>
      </c>
    </row>
    <row r="166" spans="1:12" ht="44.25" hidden="1" customHeight="1" collapsed="1">
      <c r="A166" s="265">
        <v>2</v>
      </c>
      <c r="B166" s="260">
        <v>9</v>
      </c>
      <c r="C166" s="260">
        <v>2</v>
      </c>
      <c r="D166" s="255">
        <v>1</v>
      </c>
      <c r="E166" s="253"/>
      <c r="F166" s="256"/>
      <c r="G166" s="254" t="s">
        <v>324</v>
      </c>
      <c r="H166" s="248">
        <v>137</v>
      </c>
      <c r="I166" s="272">
        <f>I167</f>
        <v>0</v>
      </c>
      <c r="J166" s="292">
        <f>J167</f>
        <v>0</v>
      </c>
      <c r="K166" s="272">
        <f>K167</f>
        <v>0</v>
      </c>
      <c r="L166" s="271">
        <f>L167</f>
        <v>0</v>
      </c>
    </row>
    <row r="167" spans="1:12" ht="40.5" hidden="1" customHeight="1" collapsed="1">
      <c r="A167" s="281">
        <v>2</v>
      </c>
      <c r="B167" s="255">
        <v>9</v>
      </c>
      <c r="C167" s="255">
        <v>2</v>
      </c>
      <c r="D167" s="260">
        <v>1</v>
      </c>
      <c r="E167" s="261">
        <v>1</v>
      </c>
      <c r="F167" s="263"/>
      <c r="G167" s="254" t="s">
        <v>325</v>
      </c>
      <c r="H167" s="248">
        <v>138</v>
      </c>
      <c r="I167" s="250">
        <f>SUM(I168:I170)</f>
        <v>0</v>
      </c>
      <c r="J167" s="291">
        <f>SUM(J168:J170)</f>
        <v>0</v>
      </c>
      <c r="K167" s="250">
        <f>SUM(K168:K170)</f>
        <v>0</v>
      </c>
      <c r="L167" s="249">
        <f>SUM(L168:L170)</f>
        <v>0</v>
      </c>
    </row>
    <row r="168" spans="1:12" ht="53.25" hidden="1" customHeight="1" collapsed="1">
      <c r="A168" s="273">
        <v>2</v>
      </c>
      <c r="B168" s="282">
        <v>9</v>
      </c>
      <c r="C168" s="282">
        <v>2</v>
      </c>
      <c r="D168" s="282">
        <v>1</v>
      </c>
      <c r="E168" s="283">
        <v>1</v>
      </c>
      <c r="F168" s="284">
        <v>1</v>
      </c>
      <c r="G168" s="254" t="s">
        <v>326</v>
      </c>
      <c r="H168" s="248">
        <v>139</v>
      </c>
      <c r="I168" s="308">
        <v>0</v>
      </c>
      <c r="J168" s="266">
        <v>0</v>
      </c>
      <c r="K168" s="266">
        <v>0</v>
      </c>
      <c r="L168" s="266">
        <v>0</v>
      </c>
    </row>
    <row r="169" spans="1:12" ht="51.75" hidden="1" customHeight="1" collapsed="1">
      <c r="A169" s="265">
        <v>2</v>
      </c>
      <c r="B169" s="260">
        <v>9</v>
      </c>
      <c r="C169" s="260">
        <v>2</v>
      </c>
      <c r="D169" s="260">
        <v>1</v>
      </c>
      <c r="E169" s="261">
        <v>1</v>
      </c>
      <c r="F169" s="263">
        <v>2</v>
      </c>
      <c r="G169" s="254" t="s">
        <v>327</v>
      </c>
      <c r="H169" s="248">
        <v>140</v>
      </c>
      <c r="I169" s="267">
        <v>0</v>
      </c>
      <c r="J169" s="311">
        <v>0</v>
      </c>
      <c r="K169" s="311">
        <v>0</v>
      </c>
      <c r="L169" s="311">
        <v>0</v>
      </c>
    </row>
    <row r="170" spans="1:12" ht="54.75" hidden="1" customHeight="1" collapsed="1">
      <c r="A170" s="265">
        <v>2</v>
      </c>
      <c r="B170" s="260">
        <v>9</v>
      </c>
      <c r="C170" s="260">
        <v>2</v>
      </c>
      <c r="D170" s="260">
        <v>1</v>
      </c>
      <c r="E170" s="261">
        <v>1</v>
      </c>
      <c r="F170" s="263">
        <v>3</v>
      </c>
      <c r="G170" s="254" t="s">
        <v>328</v>
      </c>
      <c r="H170" s="248">
        <v>141</v>
      </c>
      <c r="I170" s="267">
        <v>0</v>
      </c>
      <c r="J170" s="267">
        <v>0</v>
      </c>
      <c r="K170" s="267">
        <v>0</v>
      </c>
      <c r="L170" s="267">
        <v>0</v>
      </c>
    </row>
    <row r="171" spans="1:12" ht="39" hidden="1" customHeight="1" collapsed="1">
      <c r="A171" s="312">
        <v>2</v>
      </c>
      <c r="B171" s="312">
        <v>9</v>
      </c>
      <c r="C171" s="312">
        <v>2</v>
      </c>
      <c r="D171" s="312">
        <v>2</v>
      </c>
      <c r="E171" s="312"/>
      <c r="F171" s="312"/>
      <c r="G171" s="262" t="s">
        <v>329</v>
      </c>
      <c r="H171" s="248">
        <v>142</v>
      </c>
      <c r="I171" s="250">
        <f>I172</f>
        <v>0</v>
      </c>
      <c r="J171" s="291">
        <f>J172</f>
        <v>0</v>
      </c>
      <c r="K171" s="250">
        <f>K172</f>
        <v>0</v>
      </c>
      <c r="L171" s="249">
        <f>L172</f>
        <v>0</v>
      </c>
    </row>
    <row r="172" spans="1:12" ht="43.5" hidden="1" customHeight="1" collapsed="1">
      <c r="A172" s="265">
        <v>2</v>
      </c>
      <c r="B172" s="260">
        <v>9</v>
      </c>
      <c r="C172" s="260">
        <v>2</v>
      </c>
      <c r="D172" s="260">
        <v>2</v>
      </c>
      <c r="E172" s="261">
        <v>1</v>
      </c>
      <c r="F172" s="263"/>
      <c r="G172" s="254" t="s">
        <v>330</v>
      </c>
      <c r="H172" s="248">
        <v>143</v>
      </c>
      <c r="I172" s="272">
        <f>SUM(I173:I175)</f>
        <v>0</v>
      </c>
      <c r="J172" s="272">
        <f>SUM(J173:J175)</f>
        <v>0</v>
      </c>
      <c r="K172" s="272">
        <f>SUM(K173:K175)</f>
        <v>0</v>
      </c>
      <c r="L172" s="272">
        <f>SUM(L173:L175)</f>
        <v>0</v>
      </c>
    </row>
    <row r="173" spans="1:12" ht="54.75" hidden="1" customHeight="1" collapsed="1">
      <c r="A173" s="265">
        <v>2</v>
      </c>
      <c r="B173" s="260">
        <v>9</v>
      </c>
      <c r="C173" s="260">
        <v>2</v>
      </c>
      <c r="D173" s="260">
        <v>2</v>
      </c>
      <c r="E173" s="260">
        <v>1</v>
      </c>
      <c r="F173" s="263">
        <v>1</v>
      </c>
      <c r="G173" s="313" t="s">
        <v>331</v>
      </c>
      <c r="H173" s="248">
        <v>144</v>
      </c>
      <c r="I173" s="267">
        <v>0</v>
      </c>
      <c r="J173" s="266">
        <v>0</v>
      </c>
      <c r="K173" s="266">
        <v>0</v>
      </c>
      <c r="L173" s="266">
        <v>0</v>
      </c>
    </row>
    <row r="174" spans="1:12" ht="54" hidden="1" customHeight="1" collapsed="1">
      <c r="A174" s="274">
        <v>2</v>
      </c>
      <c r="B174" s="276">
        <v>9</v>
      </c>
      <c r="C174" s="274">
        <v>2</v>
      </c>
      <c r="D174" s="275">
        <v>2</v>
      </c>
      <c r="E174" s="275">
        <v>1</v>
      </c>
      <c r="F174" s="277">
        <v>2</v>
      </c>
      <c r="G174" s="276" t="s">
        <v>332</v>
      </c>
      <c r="H174" s="248">
        <v>145</v>
      </c>
      <c r="I174" s="266">
        <v>0</v>
      </c>
      <c r="J174" s="268">
        <v>0</v>
      </c>
      <c r="K174" s="268">
        <v>0</v>
      </c>
      <c r="L174" s="268">
        <v>0</v>
      </c>
    </row>
    <row r="175" spans="1:12" ht="54" hidden="1" customHeight="1" collapsed="1">
      <c r="A175" s="260">
        <v>2</v>
      </c>
      <c r="B175" s="285">
        <v>9</v>
      </c>
      <c r="C175" s="282">
        <v>2</v>
      </c>
      <c r="D175" s="283">
        <v>2</v>
      </c>
      <c r="E175" s="283">
        <v>1</v>
      </c>
      <c r="F175" s="284">
        <v>3</v>
      </c>
      <c r="G175" s="285" t="s">
        <v>333</v>
      </c>
      <c r="H175" s="248">
        <v>146</v>
      </c>
      <c r="I175" s="311">
        <v>0</v>
      </c>
      <c r="J175" s="311">
        <v>0</v>
      </c>
      <c r="K175" s="311">
        <v>0</v>
      </c>
      <c r="L175" s="311">
        <v>0</v>
      </c>
    </row>
    <row r="176" spans="1:12" ht="76.5" hidden="1" customHeight="1" collapsed="1">
      <c r="A176" s="244">
        <v>3</v>
      </c>
      <c r="B176" s="246"/>
      <c r="C176" s="244"/>
      <c r="D176" s="245"/>
      <c r="E176" s="245"/>
      <c r="F176" s="247"/>
      <c r="G176" s="299" t="s">
        <v>334</v>
      </c>
      <c r="H176" s="248">
        <v>147</v>
      </c>
      <c r="I176" s="249">
        <f>SUM(I177+I230+I295)</f>
        <v>0</v>
      </c>
      <c r="J176" s="291">
        <f>SUM(J177+J230+J295)</f>
        <v>0</v>
      </c>
      <c r="K176" s="250">
        <f>SUM(K177+K230+K295)</f>
        <v>0</v>
      </c>
      <c r="L176" s="249">
        <f>SUM(L177+L230+L295)</f>
        <v>0</v>
      </c>
    </row>
    <row r="177" spans="1:16" ht="34.5" hidden="1" customHeight="1" collapsed="1">
      <c r="A177" s="294">
        <v>3</v>
      </c>
      <c r="B177" s="244">
        <v>1</v>
      </c>
      <c r="C177" s="270"/>
      <c r="D177" s="252"/>
      <c r="E177" s="252"/>
      <c r="F177" s="307"/>
      <c r="G177" s="290" t="s">
        <v>335</v>
      </c>
      <c r="H177" s="248">
        <v>148</v>
      </c>
      <c r="I177" s="249">
        <f>SUM(I178+I201+I208+I220+I224)</f>
        <v>0</v>
      </c>
      <c r="J177" s="271">
        <f>SUM(J178+J201+J208+J220+J224)</f>
        <v>0</v>
      </c>
      <c r="K177" s="271">
        <f>SUM(K178+K201+K208+K220+K224)</f>
        <v>0</v>
      </c>
      <c r="L177" s="271">
        <f>SUM(L178+L201+L208+L220+L224)</f>
        <v>0</v>
      </c>
    </row>
    <row r="178" spans="1:16" ht="30.75" hidden="1" customHeight="1" collapsed="1">
      <c r="A178" s="255">
        <v>3</v>
      </c>
      <c r="B178" s="254">
        <v>1</v>
      </c>
      <c r="C178" s="255">
        <v>1</v>
      </c>
      <c r="D178" s="253"/>
      <c r="E178" s="253"/>
      <c r="F178" s="314"/>
      <c r="G178" s="265" t="s">
        <v>336</v>
      </c>
      <c r="H178" s="248">
        <v>149</v>
      </c>
      <c r="I178" s="271">
        <f>SUM(I179+I182+I187+I193+I198)</f>
        <v>0</v>
      </c>
      <c r="J178" s="291">
        <f>SUM(J179+J182+J187+J193+J198)</f>
        <v>0</v>
      </c>
      <c r="K178" s="250">
        <f>SUM(K179+K182+K187+K193+K198)</f>
        <v>0</v>
      </c>
      <c r="L178" s="249">
        <f>SUM(L179+L182+L187+L193+L198)</f>
        <v>0</v>
      </c>
    </row>
    <row r="179" spans="1:16" ht="12.75" hidden="1" customHeight="1" collapsed="1">
      <c r="A179" s="260">
        <v>3</v>
      </c>
      <c r="B179" s="262">
        <v>1</v>
      </c>
      <c r="C179" s="260">
        <v>1</v>
      </c>
      <c r="D179" s="261">
        <v>1</v>
      </c>
      <c r="E179" s="261"/>
      <c r="F179" s="315"/>
      <c r="G179" s="265" t="s">
        <v>337</v>
      </c>
      <c r="H179" s="248">
        <v>150</v>
      </c>
      <c r="I179" s="249">
        <f t="shared" ref="I179:L180" si="18">I180</f>
        <v>0</v>
      </c>
      <c r="J179" s="292">
        <f t="shared" si="18"/>
        <v>0</v>
      </c>
      <c r="K179" s="272">
        <f t="shared" si="18"/>
        <v>0</v>
      </c>
      <c r="L179" s="271">
        <f t="shared" si="18"/>
        <v>0</v>
      </c>
    </row>
    <row r="180" spans="1:16" ht="13.5" hidden="1" customHeight="1" collapsed="1">
      <c r="A180" s="260">
        <v>3</v>
      </c>
      <c r="B180" s="262">
        <v>1</v>
      </c>
      <c r="C180" s="260">
        <v>1</v>
      </c>
      <c r="D180" s="261">
        <v>1</v>
      </c>
      <c r="E180" s="261">
        <v>1</v>
      </c>
      <c r="F180" s="295"/>
      <c r="G180" s="265" t="s">
        <v>338</v>
      </c>
      <c r="H180" s="248">
        <v>151</v>
      </c>
      <c r="I180" s="271">
        <f t="shared" si="18"/>
        <v>0</v>
      </c>
      <c r="J180" s="249">
        <f t="shared" si="18"/>
        <v>0</v>
      </c>
      <c r="K180" s="249">
        <f t="shared" si="18"/>
        <v>0</v>
      </c>
      <c r="L180" s="249">
        <f t="shared" si="18"/>
        <v>0</v>
      </c>
    </row>
    <row r="181" spans="1:16" ht="13.5" hidden="1" customHeight="1" collapsed="1">
      <c r="A181" s="260">
        <v>3</v>
      </c>
      <c r="B181" s="262">
        <v>1</v>
      </c>
      <c r="C181" s="260">
        <v>1</v>
      </c>
      <c r="D181" s="261">
        <v>1</v>
      </c>
      <c r="E181" s="261">
        <v>1</v>
      </c>
      <c r="F181" s="295">
        <v>1</v>
      </c>
      <c r="G181" s="265" t="s">
        <v>338</v>
      </c>
      <c r="H181" s="248">
        <v>152</v>
      </c>
      <c r="I181" s="268">
        <v>0</v>
      </c>
      <c r="J181" s="268">
        <v>0</v>
      </c>
      <c r="K181" s="268">
        <v>0</v>
      </c>
      <c r="L181" s="268">
        <v>0</v>
      </c>
    </row>
    <row r="182" spans="1:16" ht="14.25" hidden="1" customHeight="1" collapsed="1">
      <c r="A182" s="255">
        <v>3</v>
      </c>
      <c r="B182" s="253">
        <v>1</v>
      </c>
      <c r="C182" s="253">
        <v>1</v>
      </c>
      <c r="D182" s="253">
        <v>2</v>
      </c>
      <c r="E182" s="253"/>
      <c r="F182" s="256"/>
      <c r="G182" s="254" t="s">
        <v>339</v>
      </c>
      <c r="H182" s="248">
        <v>153</v>
      </c>
      <c r="I182" s="271">
        <f>I183</f>
        <v>0</v>
      </c>
      <c r="J182" s="292">
        <f>J183</f>
        <v>0</v>
      </c>
      <c r="K182" s="272">
        <f>K183</f>
        <v>0</v>
      </c>
      <c r="L182" s="271">
        <f>L183</f>
        <v>0</v>
      </c>
    </row>
    <row r="183" spans="1:16" ht="13.5" hidden="1" customHeight="1" collapsed="1">
      <c r="A183" s="260">
        <v>3</v>
      </c>
      <c r="B183" s="261">
        <v>1</v>
      </c>
      <c r="C183" s="261">
        <v>1</v>
      </c>
      <c r="D183" s="261">
        <v>2</v>
      </c>
      <c r="E183" s="261">
        <v>1</v>
      </c>
      <c r="F183" s="263"/>
      <c r="G183" s="254" t="s">
        <v>339</v>
      </c>
      <c r="H183" s="248">
        <v>154</v>
      </c>
      <c r="I183" s="249">
        <f>SUM(I184:I186)</f>
        <v>0</v>
      </c>
      <c r="J183" s="291">
        <f>SUM(J184:J186)</f>
        <v>0</v>
      </c>
      <c r="K183" s="250">
        <f>SUM(K184:K186)</f>
        <v>0</v>
      </c>
      <c r="L183" s="249">
        <f>SUM(L184:L186)</f>
        <v>0</v>
      </c>
    </row>
    <row r="184" spans="1:16" ht="14.25" hidden="1" customHeight="1" collapsed="1">
      <c r="A184" s="255">
        <v>3</v>
      </c>
      <c r="B184" s="253">
        <v>1</v>
      </c>
      <c r="C184" s="253">
        <v>1</v>
      </c>
      <c r="D184" s="253">
        <v>2</v>
      </c>
      <c r="E184" s="253">
        <v>1</v>
      </c>
      <c r="F184" s="256">
        <v>1</v>
      </c>
      <c r="G184" s="254" t="s">
        <v>340</v>
      </c>
      <c r="H184" s="248">
        <v>155</v>
      </c>
      <c r="I184" s="266">
        <v>0</v>
      </c>
      <c r="J184" s="266">
        <v>0</v>
      </c>
      <c r="K184" s="266">
        <v>0</v>
      </c>
      <c r="L184" s="311">
        <v>0</v>
      </c>
    </row>
    <row r="185" spans="1:16" ht="14.25" hidden="1" customHeight="1" collapsed="1">
      <c r="A185" s="260">
        <v>3</v>
      </c>
      <c r="B185" s="261">
        <v>1</v>
      </c>
      <c r="C185" s="261">
        <v>1</v>
      </c>
      <c r="D185" s="261">
        <v>2</v>
      </c>
      <c r="E185" s="261">
        <v>1</v>
      </c>
      <c r="F185" s="263">
        <v>2</v>
      </c>
      <c r="G185" s="262" t="s">
        <v>341</v>
      </c>
      <c r="H185" s="248">
        <v>156</v>
      </c>
      <c r="I185" s="268">
        <v>0</v>
      </c>
      <c r="J185" s="268">
        <v>0</v>
      </c>
      <c r="K185" s="268">
        <v>0</v>
      </c>
      <c r="L185" s="268">
        <v>0</v>
      </c>
    </row>
    <row r="186" spans="1:16" ht="26.25" hidden="1" customHeight="1" collapsed="1">
      <c r="A186" s="255">
        <v>3</v>
      </c>
      <c r="B186" s="253">
        <v>1</v>
      </c>
      <c r="C186" s="253">
        <v>1</v>
      </c>
      <c r="D186" s="253">
        <v>2</v>
      </c>
      <c r="E186" s="253">
        <v>1</v>
      </c>
      <c r="F186" s="256">
        <v>3</v>
      </c>
      <c r="G186" s="254" t="s">
        <v>342</v>
      </c>
      <c r="H186" s="248">
        <v>157</v>
      </c>
      <c r="I186" s="266">
        <v>0</v>
      </c>
      <c r="J186" s="266">
        <v>0</v>
      </c>
      <c r="K186" s="266">
        <v>0</v>
      </c>
      <c r="L186" s="311">
        <v>0</v>
      </c>
    </row>
    <row r="187" spans="1:16" ht="14.25" hidden="1" customHeight="1" collapsed="1">
      <c r="A187" s="260">
        <v>3</v>
      </c>
      <c r="B187" s="261">
        <v>1</v>
      </c>
      <c r="C187" s="261">
        <v>1</v>
      </c>
      <c r="D187" s="261">
        <v>3</v>
      </c>
      <c r="E187" s="261"/>
      <c r="F187" s="263"/>
      <c r="G187" s="262" t="s">
        <v>343</v>
      </c>
      <c r="H187" s="248">
        <v>158</v>
      </c>
      <c r="I187" s="249">
        <f>I188</f>
        <v>0</v>
      </c>
      <c r="J187" s="291">
        <f>J188</f>
        <v>0</v>
      </c>
      <c r="K187" s="250">
        <f>K188</f>
        <v>0</v>
      </c>
      <c r="L187" s="249">
        <f>L188</f>
        <v>0</v>
      </c>
    </row>
    <row r="188" spans="1:16" ht="14.25" hidden="1" customHeight="1" collapsed="1">
      <c r="A188" s="260">
        <v>3</v>
      </c>
      <c r="B188" s="261">
        <v>1</v>
      </c>
      <c r="C188" s="261">
        <v>1</v>
      </c>
      <c r="D188" s="261">
        <v>3</v>
      </c>
      <c r="E188" s="261">
        <v>1</v>
      </c>
      <c r="F188" s="263"/>
      <c r="G188" s="262" t="s">
        <v>343</v>
      </c>
      <c r="H188" s="248">
        <v>159</v>
      </c>
      <c r="I188" s="249">
        <f t="shared" ref="I188:P188" si="19">SUM(I189:I192)</f>
        <v>0</v>
      </c>
      <c r="J188" s="249">
        <f t="shared" si="19"/>
        <v>0</v>
      </c>
      <c r="K188" s="249">
        <f t="shared" si="19"/>
        <v>0</v>
      </c>
      <c r="L188" s="249">
        <f t="shared" si="19"/>
        <v>0</v>
      </c>
      <c r="M188" s="249">
        <f t="shared" si="19"/>
        <v>0</v>
      </c>
      <c r="N188" s="249">
        <f t="shared" si="19"/>
        <v>0</v>
      </c>
      <c r="O188" s="249">
        <f t="shared" si="19"/>
        <v>0</v>
      </c>
      <c r="P188" s="249">
        <f t="shared" si="19"/>
        <v>0</v>
      </c>
    </row>
    <row r="189" spans="1:16" ht="13.5" hidden="1" customHeight="1" collapsed="1">
      <c r="A189" s="260">
        <v>3</v>
      </c>
      <c r="B189" s="261">
        <v>1</v>
      </c>
      <c r="C189" s="261">
        <v>1</v>
      </c>
      <c r="D189" s="261">
        <v>3</v>
      </c>
      <c r="E189" s="261">
        <v>1</v>
      </c>
      <c r="F189" s="263">
        <v>1</v>
      </c>
      <c r="G189" s="262" t="s">
        <v>344</v>
      </c>
      <c r="H189" s="248">
        <v>160</v>
      </c>
      <c r="I189" s="268">
        <v>0</v>
      </c>
      <c r="J189" s="268">
        <v>0</v>
      </c>
      <c r="K189" s="268">
        <v>0</v>
      </c>
      <c r="L189" s="311">
        <v>0</v>
      </c>
    </row>
    <row r="190" spans="1:16" ht="15.75" hidden="1" customHeight="1" collapsed="1">
      <c r="A190" s="260">
        <v>3</v>
      </c>
      <c r="B190" s="261">
        <v>1</v>
      </c>
      <c r="C190" s="261">
        <v>1</v>
      </c>
      <c r="D190" s="261">
        <v>3</v>
      </c>
      <c r="E190" s="261">
        <v>1</v>
      </c>
      <c r="F190" s="263">
        <v>2</v>
      </c>
      <c r="G190" s="262" t="s">
        <v>345</v>
      </c>
      <c r="H190" s="248">
        <v>161</v>
      </c>
      <c r="I190" s="266">
        <v>0</v>
      </c>
      <c r="J190" s="268">
        <v>0</v>
      </c>
      <c r="K190" s="268">
        <v>0</v>
      </c>
      <c r="L190" s="268">
        <v>0</v>
      </c>
    </row>
    <row r="191" spans="1:16" ht="15.75" hidden="1" customHeight="1" collapsed="1">
      <c r="A191" s="260">
        <v>3</v>
      </c>
      <c r="B191" s="261">
        <v>1</v>
      </c>
      <c r="C191" s="261">
        <v>1</v>
      </c>
      <c r="D191" s="261">
        <v>3</v>
      </c>
      <c r="E191" s="261">
        <v>1</v>
      </c>
      <c r="F191" s="263">
        <v>3</v>
      </c>
      <c r="G191" s="265" t="s">
        <v>346</v>
      </c>
      <c r="H191" s="248">
        <v>162</v>
      </c>
      <c r="I191" s="266">
        <v>0</v>
      </c>
      <c r="J191" s="268">
        <v>0</v>
      </c>
      <c r="K191" s="268">
        <v>0</v>
      </c>
      <c r="L191" s="268">
        <v>0</v>
      </c>
    </row>
    <row r="192" spans="1:16" ht="27" hidden="1" customHeight="1" collapsed="1">
      <c r="A192" s="274">
        <v>3</v>
      </c>
      <c r="B192" s="275">
        <v>1</v>
      </c>
      <c r="C192" s="275">
        <v>1</v>
      </c>
      <c r="D192" s="275">
        <v>3</v>
      </c>
      <c r="E192" s="275">
        <v>1</v>
      </c>
      <c r="F192" s="277">
        <v>4</v>
      </c>
      <c r="G192" s="316" t="s">
        <v>347</v>
      </c>
      <c r="H192" s="248">
        <v>163</v>
      </c>
      <c r="I192" s="317">
        <v>0</v>
      </c>
      <c r="J192" s="318">
        <v>0</v>
      </c>
      <c r="K192" s="268">
        <v>0</v>
      </c>
      <c r="L192" s="268">
        <v>0</v>
      </c>
    </row>
    <row r="193" spans="1:12" ht="18" hidden="1" customHeight="1" collapsed="1">
      <c r="A193" s="274">
        <v>3</v>
      </c>
      <c r="B193" s="275">
        <v>1</v>
      </c>
      <c r="C193" s="275">
        <v>1</v>
      </c>
      <c r="D193" s="275">
        <v>4</v>
      </c>
      <c r="E193" s="275"/>
      <c r="F193" s="277"/>
      <c r="G193" s="276" t="s">
        <v>348</v>
      </c>
      <c r="H193" s="248">
        <v>163</v>
      </c>
      <c r="I193" s="249">
        <f>I194</f>
        <v>0</v>
      </c>
      <c r="J193" s="293">
        <f>J194</f>
        <v>0</v>
      </c>
      <c r="K193" s="258">
        <f>K194</f>
        <v>0</v>
      </c>
      <c r="L193" s="259">
        <f>L194</f>
        <v>0</v>
      </c>
    </row>
    <row r="194" spans="1:12" ht="13.5" hidden="1" customHeight="1" collapsed="1">
      <c r="A194" s="260">
        <v>3</v>
      </c>
      <c r="B194" s="261">
        <v>1</v>
      </c>
      <c r="C194" s="261">
        <v>1</v>
      </c>
      <c r="D194" s="261">
        <v>4</v>
      </c>
      <c r="E194" s="261">
        <v>1</v>
      </c>
      <c r="F194" s="263"/>
      <c r="G194" s="276" t="s">
        <v>348</v>
      </c>
      <c r="H194" s="248">
        <v>164</v>
      </c>
      <c r="I194" s="271">
        <f>SUM(I195:I197)</f>
        <v>0</v>
      </c>
      <c r="J194" s="291">
        <f>SUM(J195:J197)</f>
        <v>0</v>
      </c>
      <c r="K194" s="250">
        <f>SUM(K195:K197)</f>
        <v>0</v>
      </c>
      <c r="L194" s="249">
        <f>SUM(L195:L197)</f>
        <v>0</v>
      </c>
    </row>
    <row r="195" spans="1:12" ht="17.25" hidden="1" customHeight="1" collapsed="1">
      <c r="A195" s="260">
        <v>3</v>
      </c>
      <c r="B195" s="261">
        <v>1</v>
      </c>
      <c r="C195" s="261">
        <v>1</v>
      </c>
      <c r="D195" s="261">
        <v>4</v>
      </c>
      <c r="E195" s="261">
        <v>1</v>
      </c>
      <c r="F195" s="263">
        <v>1</v>
      </c>
      <c r="G195" s="262" t="s">
        <v>349</v>
      </c>
      <c r="H195" s="248">
        <v>165</v>
      </c>
      <c r="I195" s="268">
        <v>0</v>
      </c>
      <c r="J195" s="268">
        <v>0</v>
      </c>
      <c r="K195" s="268">
        <v>0</v>
      </c>
      <c r="L195" s="311">
        <v>0</v>
      </c>
    </row>
    <row r="196" spans="1:12" ht="25.5" hidden="1" customHeight="1" collapsed="1">
      <c r="A196" s="255">
        <v>3</v>
      </c>
      <c r="B196" s="253">
        <v>1</v>
      </c>
      <c r="C196" s="253">
        <v>1</v>
      </c>
      <c r="D196" s="253">
        <v>4</v>
      </c>
      <c r="E196" s="253">
        <v>1</v>
      </c>
      <c r="F196" s="256">
        <v>2</v>
      </c>
      <c r="G196" s="254" t="s">
        <v>350</v>
      </c>
      <c r="H196" s="248">
        <v>166</v>
      </c>
      <c r="I196" s="266">
        <v>0</v>
      </c>
      <c r="J196" s="266">
        <v>0</v>
      </c>
      <c r="K196" s="266">
        <v>0</v>
      </c>
      <c r="L196" s="268">
        <v>0</v>
      </c>
    </row>
    <row r="197" spans="1:12" ht="14.25" hidden="1" customHeight="1" collapsed="1">
      <c r="A197" s="260">
        <v>3</v>
      </c>
      <c r="B197" s="261">
        <v>1</v>
      </c>
      <c r="C197" s="261">
        <v>1</v>
      </c>
      <c r="D197" s="261">
        <v>4</v>
      </c>
      <c r="E197" s="261">
        <v>1</v>
      </c>
      <c r="F197" s="263">
        <v>3</v>
      </c>
      <c r="G197" s="262" t="s">
        <v>351</v>
      </c>
      <c r="H197" s="248">
        <v>167</v>
      </c>
      <c r="I197" s="266">
        <v>0</v>
      </c>
      <c r="J197" s="266">
        <v>0</v>
      </c>
      <c r="K197" s="266">
        <v>0</v>
      </c>
      <c r="L197" s="268">
        <v>0</v>
      </c>
    </row>
    <row r="198" spans="1:12" ht="25.5" hidden="1" customHeight="1" collapsed="1">
      <c r="A198" s="260">
        <v>3</v>
      </c>
      <c r="B198" s="261">
        <v>1</v>
      </c>
      <c r="C198" s="261">
        <v>1</v>
      </c>
      <c r="D198" s="261">
        <v>5</v>
      </c>
      <c r="E198" s="261"/>
      <c r="F198" s="263"/>
      <c r="G198" s="262" t="s">
        <v>352</v>
      </c>
      <c r="H198" s="248">
        <v>168</v>
      </c>
      <c r="I198" s="249">
        <f t="shared" ref="I198:L199" si="20">I199</f>
        <v>0</v>
      </c>
      <c r="J198" s="291">
        <f t="shared" si="20"/>
        <v>0</v>
      </c>
      <c r="K198" s="250">
        <f t="shared" si="20"/>
        <v>0</v>
      </c>
      <c r="L198" s="249">
        <f t="shared" si="20"/>
        <v>0</v>
      </c>
    </row>
    <row r="199" spans="1:12" ht="26.25" hidden="1" customHeight="1" collapsed="1">
      <c r="A199" s="274">
        <v>3</v>
      </c>
      <c r="B199" s="275">
        <v>1</v>
      </c>
      <c r="C199" s="275">
        <v>1</v>
      </c>
      <c r="D199" s="275">
        <v>5</v>
      </c>
      <c r="E199" s="275">
        <v>1</v>
      </c>
      <c r="F199" s="277"/>
      <c r="G199" s="262" t="s">
        <v>352</v>
      </c>
      <c r="H199" s="248">
        <v>169</v>
      </c>
      <c r="I199" s="250">
        <f t="shared" si="20"/>
        <v>0</v>
      </c>
      <c r="J199" s="250">
        <f t="shared" si="20"/>
        <v>0</v>
      </c>
      <c r="K199" s="250">
        <f t="shared" si="20"/>
        <v>0</v>
      </c>
      <c r="L199" s="250">
        <f t="shared" si="20"/>
        <v>0</v>
      </c>
    </row>
    <row r="200" spans="1:12" ht="27" hidden="1" customHeight="1" collapsed="1">
      <c r="A200" s="260">
        <v>3</v>
      </c>
      <c r="B200" s="261">
        <v>1</v>
      </c>
      <c r="C200" s="261">
        <v>1</v>
      </c>
      <c r="D200" s="261">
        <v>5</v>
      </c>
      <c r="E200" s="261">
        <v>1</v>
      </c>
      <c r="F200" s="263">
        <v>1</v>
      </c>
      <c r="G200" s="262" t="s">
        <v>352</v>
      </c>
      <c r="H200" s="248">
        <v>170</v>
      </c>
      <c r="I200" s="266">
        <v>0</v>
      </c>
      <c r="J200" s="268">
        <v>0</v>
      </c>
      <c r="K200" s="268">
        <v>0</v>
      </c>
      <c r="L200" s="268">
        <v>0</v>
      </c>
    </row>
    <row r="201" spans="1:12" ht="26.25" hidden="1" customHeight="1" collapsed="1">
      <c r="A201" s="274">
        <v>3</v>
      </c>
      <c r="B201" s="275">
        <v>1</v>
      </c>
      <c r="C201" s="275">
        <v>2</v>
      </c>
      <c r="D201" s="275"/>
      <c r="E201" s="275"/>
      <c r="F201" s="277"/>
      <c r="G201" s="276" t="s">
        <v>353</v>
      </c>
      <c r="H201" s="248">
        <v>171</v>
      </c>
      <c r="I201" s="249">
        <f t="shared" ref="I201:L202" si="21">I202</f>
        <v>0</v>
      </c>
      <c r="J201" s="293">
        <f t="shared" si="21"/>
        <v>0</v>
      </c>
      <c r="K201" s="258">
        <f t="shared" si="21"/>
        <v>0</v>
      </c>
      <c r="L201" s="259">
        <f t="shared" si="21"/>
        <v>0</v>
      </c>
    </row>
    <row r="202" spans="1:12" ht="25.5" hidden="1" customHeight="1" collapsed="1">
      <c r="A202" s="260">
        <v>3</v>
      </c>
      <c r="B202" s="261">
        <v>1</v>
      </c>
      <c r="C202" s="261">
        <v>2</v>
      </c>
      <c r="D202" s="261">
        <v>1</v>
      </c>
      <c r="E202" s="261"/>
      <c r="F202" s="263"/>
      <c r="G202" s="276" t="s">
        <v>353</v>
      </c>
      <c r="H202" s="248">
        <v>172</v>
      </c>
      <c r="I202" s="271">
        <f t="shared" si="21"/>
        <v>0</v>
      </c>
      <c r="J202" s="291">
        <f t="shared" si="21"/>
        <v>0</v>
      </c>
      <c r="K202" s="250">
        <f t="shared" si="21"/>
        <v>0</v>
      </c>
      <c r="L202" s="249">
        <f t="shared" si="21"/>
        <v>0</v>
      </c>
    </row>
    <row r="203" spans="1:12" ht="26.25" hidden="1" customHeight="1" collapsed="1">
      <c r="A203" s="255">
        <v>3</v>
      </c>
      <c r="B203" s="253">
        <v>1</v>
      </c>
      <c r="C203" s="253">
        <v>2</v>
      </c>
      <c r="D203" s="253">
        <v>1</v>
      </c>
      <c r="E203" s="253">
        <v>1</v>
      </c>
      <c r="F203" s="256"/>
      <c r="G203" s="276" t="s">
        <v>353</v>
      </c>
      <c r="H203" s="248">
        <v>173</v>
      </c>
      <c r="I203" s="249">
        <f>SUM(I204:I207)</f>
        <v>0</v>
      </c>
      <c r="J203" s="292">
        <f>SUM(J204:J207)</f>
        <v>0</v>
      </c>
      <c r="K203" s="272">
        <f>SUM(K204:K207)</f>
        <v>0</v>
      </c>
      <c r="L203" s="271">
        <f>SUM(L204:L207)</f>
        <v>0</v>
      </c>
    </row>
    <row r="204" spans="1:12" ht="41.25" hidden="1" customHeight="1" collapsed="1">
      <c r="A204" s="260">
        <v>3</v>
      </c>
      <c r="B204" s="261">
        <v>1</v>
      </c>
      <c r="C204" s="261">
        <v>2</v>
      </c>
      <c r="D204" s="261">
        <v>1</v>
      </c>
      <c r="E204" s="261">
        <v>1</v>
      </c>
      <c r="F204" s="263">
        <v>2</v>
      </c>
      <c r="G204" s="262" t="s">
        <v>354</v>
      </c>
      <c r="H204" s="248">
        <v>174</v>
      </c>
      <c r="I204" s="268">
        <v>0</v>
      </c>
      <c r="J204" s="268">
        <v>0</v>
      </c>
      <c r="K204" s="268">
        <v>0</v>
      </c>
      <c r="L204" s="268">
        <v>0</v>
      </c>
    </row>
    <row r="205" spans="1:12" ht="14.25" hidden="1" customHeight="1" collapsed="1">
      <c r="A205" s="260">
        <v>3</v>
      </c>
      <c r="B205" s="261">
        <v>1</v>
      </c>
      <c r="C205" s="261">
        <v>2</v>
      </c>
      <c r="D205" s="260">
        <v>1</v>
      </c>
      <c r="E205" s="261">
        <v>1</v>
      </c>
      <c r="F205" s="263">
        <v>3</v>
      </c>
      <c r="G205" s="262" t="s">
        <v>355</v>
      </c>
      <c r="H205" s="248">
        <v>175</v>
      </c>
      <c r="I205" s="268">
        <v>0</v>
      </c>
      <c r="J205" s="268">
        <v>0</v>
      </c>
      <c r="K205" s="268">
        <v>0</v>
      </c>
      <c r="L205" s="268">
        <v>0</v>
      </c>
    </row>
    <row r="206" spans="1:12" ht="18.75" hidden="1" customHeight="1" collapsed="1">
      <c r="A206" s="260">
        <v>3</v>
      </c>
      <c r="B206" s="261">
        <v>1</v>
      </c>
      <c r="C206" s="261">
        <v>2</v>
      </c>
      <c r="D206" s="260">
        <v>1</v>
      </c>
      <c r="E206" s="261">
        <v>1</v>
      </c>
      <c r="F206" s="263">
        <v>4</v>
      </c>
      <c r="G206" s="262" t="s">
        <v>356</v>
      </c>
      <c r="H206" s="248">
        <v>176</v>
      </c>
      <c r="I206" s="268">
        <v>0</v>
      </c>
      <c r="J206" s="268">
        <v>0</v>
      </c>
      <c r="K206" s="268">
        <v>0</v>
      </c>
      <c r="L206" s="268">
        <v>0</v>
      </c>
    </row>
    <row r="207" spans="1:12" ht="17.25" hidden="1" customHeight="1" collapsed="1">
      <c r="A207" s="274">
        <v>3</v>
      </c>
      <c r="B207" s="283">
        <v>1</v>
      </c>
      <c r="C207" s="283">
        <v>2</v>
      </c>
      <c r="D207" s="282">
        <v>1</v>
      </c>
      <c r="E207" s="283">
        <v>1</v>
      </c>
      <c r="F207" s="284">
        <v>5</v>
      </c>
      <c r="G207" s="285" t="s">
        <v>357</v>
      </c>
      <c r="H207" s="248">
        <v>177</v>
      </c>
      <c r="I207" s="268">
        <v>0</v>
      </c>
      <c r="J207" s="268">
        <v>0</v>
      </c>
      <c r="K207" s="268">
        <v>0</v>
      </c>
      <c r="L207" s="311">
        <v>0</v>
      </c>
    </row>
    <row r="208" spans="1:12" ht="15" hidden="1" customHeight="1" collapsed="1">
      <c r="A208" s="260">
        <v>3</v>
      </c>
      <c r="B208" s="261">
        <v>1</v>
      </c>
      <c r="C208" s="261">
        <v>3</v>
      </c>
      <c r="D208" s="260"/>
      <c r="E208" s="261"/>
      <c r="F208" s="263"/>
      <c r="G208" s="262" t="s">
        <v>358</v>
      </c>
      <c r="H208" s="248">
        <v>178</v>
      </c>
      <c r="I208" s="249">
        <f>SUM(I209+I212)</f>
        <v>0</v>
      </c>
      <c r="J208" s="291">
        <f>SUM(J209+J212)</f>
        <v>0</v>
      </c>
      <c r="K208" s="250">
        <f>SUM(K209+K212)</f>
        <v>0</v>
      </c>
      <c r="L208" s="249">
        <f>SUM(L209+L212)</f>
        <v>0</v>
      </c>
    </row>
    <row r="209" spans="1:16" ht="27.75" hidden="1" customHeight="1" collapsed="1">
      <c r="A209" s="255">
        <v>3</v>
      </c>
      <c r="B209" s="253">
        <v>1</v>
      </c>
      <c r="C209" s="253">
        <v>3</v>
      </c>
      <c r="D209" s="255">
        <v>1</v>
      </c>
      <c r="E209" s="260"/>
      <c r="F209" s="256"/>
      <c r="G209" s="254" t="s">
        <v>359</v>
      </c>
      <c r="H209" s="248">
        <v>179</v>
      </c>
      <c r="I209" s="271">
        <f t="shared" ref="I209:L210" si="22">I210</f>
        <v>0</v>
      </c>
      <c r="J209" s="292">
        <f t="shared" si="22"/>
        <v>0</v>
      </c>
      <c r="K209" s="272">
        <f t="shared" si="22"/>
        <v>0</v>
      </c>
      <c r="L209" s="271">
        <f t="shared" si="22"/>
        <v>0</v>
      </c>
    </row>
    <row r="210" spans="1:16" ht="30.75" hidden="1" customHeight="1" collapsed="1">
      <c r="A210" s="260">
        <v>3</v>
      </c>
      <c r="B210" s="261">
        <v>1</v>
      </c>
      <c r="C210" s="261">
        <v>3</v>
      </c>
      <c r="D210" s="260">
        <v>1</v>
      </c>
      <c r="E210" s="260">
        <v>1</v>
      </c>
      <c r="F210" s="263"/>
      <c r="G210" s="254" t="s">
        <v>359</v>
      </c>
      <c r="H210" s="248">
        <v>180</v>
      </c>
      <c r="I210" s="249">
        <f t="shared" si="22"/>
        <v>0</v>
      </c>
      <c r="J210" s="291">
        <f t="shared" si="22"/>
        <v>0</v>
      </c>
      <c r="K210" s="250">
        <f t="shared" si="22"/>
        <v>0</v>
      </c>
      <c r="L210" s="249">
        <f t="shared" si="22"/>
        <v>0</v>
      </c>
    </row>
    <row r="211" spans="1:16" ht="27.75" hidden="1" customHeight="1" collapsed="1">
      <c r="A211" s="260">
        <v>3</v>
      </c>
      <c r="B211" s="262">
        <v>1</v>
      </c>
      <c r="C211" s="260">
        <v>3</v>
      </c>
      <c r="D211" s="261">
        <v>1</v>
      </c>
      <c r="E211" s="261">
        <v>1</v>
      </c>
      <c r="F211" s="263">
        <v>1</v>
      </c>
      <c r="G211" s="254" t="s">
        <v>359</v>
      </c>
      <c r="H211" s="248">
        <v>181</v>
      </c>
      <c r="I211" s="311">
        <v>0</v>
      </c>
      <c r="J211" s="311">
        <v>0</v>
      </c>
      <c r="K211" s="311">
        <v>0</v>
      </c>
      <c r="L211" s="311">
        <v>0</v>
      </c>
    </row>
    <row r="212" spans="1:16" ht="15" hidden="1" customHeight="1" collapsed="1">
      <c r="A212" s="260">
        <v>3</v>
      </c>
      <c r="B212" s="262">
        <v>1</v>
      </c>
      <c r="C212" s="260">
        <v>3</v>
      </c>
      <c r="D212" s="261">
        <v>2</v>
      </c>
      <c r="E212" s="261"/>
      <c r="F212" s="263"/>
      <c r="G212" s="262" t="s">
        <v>360</v>
      </c>
      <c r="H212" s="248">
        <v>182</v>
      </c>
      <c r="I212" s="249">
        <f>I213</f>
        <v>0</v>
      </c>
      <c r="J212" s="291">
        <f>J213</f>
        <v>0</v>
      </c>
      <c r="K212" s="250">
        <f>K213</f>
        <v>0</v>
      </c>
      <c r="L212" s="249">
        <f>L213</f>
        <v>0</v>
      </c>
    </row>
    <row r="213" spans="1:16" ht="15.75" hidden="1" customHeight="1" collapsed="1">
      <c r="A213" s="255">
        <v>3</v>
      </c>
      <c r="B213" s="254">
        <v>1</v>
      </c>
      <c r="C213" s="255">
        <v>3</v>
      </c>
      <c r="D213" s="253">
        <v>2</v>
      </c>
      <c r="E213" s="253">
        <v>1</v>
      </c>
      <c r="F213" s="256"/>
      <c r="G213" s="262" t="s">
        <v>360</v>
      </c>
      <c r="H213" s="248">
        <v>183</v>
      </c>
      <c r="I213" s="249">
        <f>SUM(I214:I219)</f>
        <v>0</v>
      </c>
      <c r="J213" s="249">
        <f>SUM(J214:J219)</f>
        <v>0</v>
      </c>
      <c r="K213" s="249">
        <f>SUM(K214:K219)</f>
        <v>0</v>
      </c>
      <c r="L213" s="249">
        <f>SUM(L214:L219)</f>
        <v>0</v>
      </c>
      <c r="M213" s="319"/>
      <c r="N213" s="319"/>
      <c r="O213" s="319"/>
      <c r="P213" s="319"/>
    </row>
    <row r="214" spans="1:16" ht="15" hidden="1" customHeight="1" collapsed="1">
      <c r="A214" s="260">
        <v>3</v>
      </c>
      <c r="B214" s="262">
        <v>1</v>
      </c>
      <c r="C214" s="260">
        <v>3</v>
      </c>
      <c r="D214" s="261">
        <v>2</v>
      </c>
      <c r="E214" s="261">
        <v>1</v>
      </c>
      <c r="F214" s="263">
        <v>1</v>
      </c>
      <c r="G214" s="262" t="s">
        <v>361</v>
      </c>
      <c r="H214" s="248">
        <v>184</v>
      </c>
      <c r="I214" s="268">
        <v>0</v>
      </c>
      <c r="J214" s="268">
        <v>0</v>
      </c>
      <c r="K214" s="268">
        <v>0</v>
      </c>
      <c r="L214" s="311">
        <v>0</v>
      </c>
    </row>
    <row r="215" spans="1:16" ht="26.25" hidden="1" customHeight="1" collapsed="1">
      <c r="A215" s="260">
        <v>3</v>
      </c>
      <c r="B215" s="262">
        <v>1</v>
      </c>
      <c r="C215" s="260">
        <v>3</v>
      </c>
      <c r="D215" s="261">
        <v>2</v>
      </c>
      <c r="E215" s="261">
        <v>1</v>
      </c>
      <c r="F215" s="263">
        <v>2</v>
      </c>
      <c r="G215" s="262" t="s">
        <v>362</v>
      </c>
      <c r="H215" s="248">
        <v>185</v>
      </c>
      <c r="I215" s="268">
        <v>0</v>
      </c>
      <c r="J215" s="268">
        <v>0</v>
      </c>
      <c r="K215" s="268">
        <v>0</v>
      </c>
      <c r="L215" s="268">
        <v>0</v>
      </c>
    </row>
    <row r="216" spans="1:16" ht="16.5" hidden="1" customHeight="1" collapsed="1">
      <c r="A216" s="260">
        <v>3</v>
      </c>
      <c r="B216" s="262">
        <v>1</v>
      </c>
      <c r="C216" s="260">
        <v>3</v>
      </c>
      <c r="D216" s="261">
        <v>2</v>
      </c>
      <c r="E216" s="261">
        <v>1</v>
      </c>
      <c r="F216" s="263">
        <v>3</v>
      </c>
      <c r="G216" s="262" t="s">
        <v>363</v>
      </c>
      <c r="H216" s="248">
        <v>186</v>
      </c>
      <c r="I216" s="268">
        <v>0</v>
      </c>
      <c r="J216" s="268">
        <v>0</v>
      </c>
      <c r="K216" s="268">
        <v>0</v>
      </c>
      <c r="L216" s="268">
        <v>0</v>
      </c>
    </row>
    <row r="217" spans="1:16" ht="27.75" hidden="1" customHeight="1" collapsed="1">
      <c r="A217" s="260">
        <v>3</v>
      </c>
      <c r="B217" s="262">
        <v>1</v>
      </c>
      <c r="C217" s="260">
        <v>3</v>
      </c>
      <c r="D217" s="261">
        <v>2</v>
      </c>
      <c r="E217" s="261">
        <v>1</v>
      </c>
      <c r="F217" s="263">
        <v>4</v>
      </c>
      <c r="G217" s="262" t="s">
        <v>364</v>
      </c>
      <c r="H217" s="248">
        <v>187</v>
      </c>
      <c r="I217" s="268">
        <v>0</v>
      </c>
      <c r="J217" s="268">
        <v>0</v>
      </c>
      <c r="K217" s="268">
        <v>0</v>
      </c>
      <c r="L217" s="311">
        <v>0</v>
      </c>
    </row>
    <row r="218" spans="1:16" ht="15.75" hidden="1" customHeight="1" collapsed="1">
      <c r="A218" s="260">
        <v>3</v>
      </c>
      <c r="B218" s="262">
        <v>1</v>
      </c>
      <c r="C218" s="260">
        <v>3</v>
      </c>
      <c r="D218" s="261">
        <v>2</v>
      </c>
      <c r="E218" s="261">
        <v>1</v>
      </c>
      <c r="F218" s="263">
        <v>5</v>
      </c>
      <c r="G218" s="254" t="s">
        <v>365</v>
      </c>
      <c r="H218" s="248">
        <v>188</v>
      </c>
      <c r="I218" s="268">
        <v>0</v>
      </c>
      <c r="J218" s="268">
        <v>0</v>
      </c>
      <c r="K218" s="268">
        <v>0</v>
      </c>
      <c r="L218" s="268">
        <v>0</v>
      </c>
    </row>
    <row r="219" spans="1:16" ht="13.5" hidden="1" customHeight="1" collapsed="1">
      <c r="A219" s="260">
        <v>3</v>
      </c>
      <c r="B219" s="262">
        <v>1</v>
      </c>
      <c r="C219" s="260">
        <v>3</v>
      </c>
      <c r="D219" s="261">
        <v>2</v>
      </c>
      <c r="E219" s="261">
        <v>1</v>
      </c>
      <c r="F219" s="263">
        <v>6</v>
      </c>
      <c r="G219" s="254" t="s">
        <v>360</v>
      </c>
      <c r="H219" s="248">
        <v>189</v>
      </c>
      <c r="I219" s="268">
        <v>0</v>
      </c>
      <c r="J219" s="268">
        <v>0</v>
      </c>
      <c r="K219" s="268">
        <v>0</v>
      </c>
      <c r="L219" s="311">
        <v>0</v>
      </c>
    </row>
    <row r="220" spans="1:16" ht="27" hidden="1" customHeight="1" collapsed="1">
      <c r="A220" s="255">
        <v>3</v>
      </c>
      <c r="B220" s="253">
        <v>1</v>
      </c>
      <c r="C220" s="253">
        <v>4</v>
      </c>
      <c r="D220" s="253"/>
      <c r="E220" s="253"/>
      <c r="F220" s="256"/>
      <c r="G220" s="254" t="s">
        <v>366</v>
      </c>
      <c r="H220" s="248">
        <v>190</v>
      </c>
      <c r="I220" s="271">
        <f t="shared" ref="I220:L222" si="23">I221</f>
        <v>0</v>
      </c>
      <c r="J220" s="292">
        <f t="shared" si="23"/>
        <v>0</v>
      </c>
      <c r="K220" s="272">
        <f t="shared" si="23"/>
        <v>0</v>
      </c>
      <c r="L220" s="272">
        <f t="shared" si="23"/>
        <v>0</v>
      </c>
    </row>
    <row r="221" spans="1:16" ht="27" hidden="1" customHeight="1" collapsed="1">
      <c r="A221" s="274">
        <v>3</v>
      </c>
      <c r="B221" s="283">
        <v>1</v>
      </c>
      <c r="C221" s="283">
        <v>4</v>
      </c>
      <c r="D221" s="283">
        <v>1</v>
      </c>
      <c r="E221" s="283"/>
      <c r="F221" s="284"/>
      <c r="G221" s="254" t="s">
        <v>366</v>
      </c>
      <c r="H221" s="248">
        <v>191</v>
      </c>
      <c r="I221" s="278">
        <f t="shared" si="23"/>
        <v>0</v>
      </c>
      <c r="J221" s="304">
        <f t="shared" si="23"/>
        <v>0</v>
      </c>
      <c r="K221" s="279">
        <f t="shared" si="23"/>
        <v>0</v>
      </c>
      <c r="L221" s="279">
        <f t="shared" si="23"/>
        <v>0</v>
      </c>
    </row>
    <row r="222" spans="1:16" ht="27.75" hidden="1" customHeight="1" collapsed="1">
      <c r="A222" s="260">
        <v>3</v>
      </c>
      <c r="B222" s="261">
        <v>1</v>
      </c>
      <c r="C222" s="261">
        <v>4</v>
      </c>
      <c r="D222" s="261">
        <v>1</v>
      </c>
      <c r="E222" s="261">
        <v>1</v>
      </c>
      <c r="F222" s="263"/>
      <c r="G222" s="254" t="s">
        <v>367</v>
      </c>
      <c r="H222" s="248">
        <v>192</v>
      </c>
      <c r="I222" s="249">
        <f t="shared" si="23"/>
        <v>0</v>
      </c>
      <c r="J222" s="291">
        <f t="shared" si="23"/>
        <v>0</v>
      </c>
      <c r="K222" s="250">
        <f t="shared" si="23"/>
        <v>0</v>
      </c>
      <c r="L222" s="250">
        <f t="shared" si="23"/>
        <v>0</v>
      </c>
    </row>
    <row r="223" spans="1:16" ht="27" hidden="1" customHeight="1" collapsed="1">
      <c r="A223" s="265">
        <v>3</v>
      </c>
      <c r="B223" s="260">
        <v>1</v>
      </c>
      <c r="C223" s="261">
        <v>4</v>
      </c>
      <c r="D223" s="261">
        <v>1</v>
      </c>
      <c r="E223" s="261">
        <v>1</v>
      </c>
      <c r="F223" s="263">
        <v>1</v>
      </c>
      <c r="G223" s="254" t="s">
        <v>367</v>
      </c>
      <c r="H223" s="248">
        <v>193</v>
      </c>
      <c r="I223" s="268">
        <v>0</v>
      </c>
      <c r="J223" s="268">
        <v>0</v>
      </c>
      <c r="K223" s="268">
        <v>0</v>
      </c>
      <c r="L223" s="268">
        <v>0</v>
      </c>
    </row>
    <row r="224" spans="1:16" ht="26.25" hidden="1" customHeight="1" collapsed="1">
      <c r="A224" s="265">
        <v>3</v>
      </c>
      <c r="B224" s="261">
        <v>1</v>
      </c>
      <c r="C224" s="261">
        <v>5</v>
      </c>
      <c r="D224" s="261"/>
      <c r="E224" s="261"/>
      <c r="F224" s="263"/>
      <c r="G224" s="262" t="s">
        <v>368</v>
      </c>
      <c r="H224" s="248">
        <v>194</v>
      </c>
      <c r="I224" s="249">
        <f t="shared" ref="I224:L225" si="24">I225</f>
        <v>0</v>
      </c>
      <c r="J224" s="249">
        <f t="shared" si="24"/>
        <v>0</v>
      </c>
      <c r="K224" s="249">
        <f t="shared" si="24"/>
        <v>0</v>
      </c>
      <c r="L224" s="249">
        <f t="shared" si="24"/>
        <v>0</v>
      </c>
    </row>
    <row r="225" spans="1:12" ht="30" hidden="1" customHeight="1" collapsed="1">
      <c r="A225" s="265">
        <v>3</v>
      </c>
      <c r="B225" s="261">
        <v>1</v>
      </c>
      <c r="C225" s="261">
        <v>5</v>
      </c>
      <c r="D225" s="261">
        <v>1</v>
      </c>
      <c r="E225" s="261"/>
      <c r="F225" s="263"/>
      <c r="G225" s="262" t="s">
        <v>368</v>
      </c>
      <c r="H225" s="248">
        <v>195</v>
      </c>
      <c r="I225" s="249">
        <f t="shared" si="24"/>
        <v>0</v>
      </c>
      <c r="J225" s="249">
        <f t="shared" si="24"/>
        <v>0</v>
      </c>
      <c r="K225" s="249">
        <f t="shared" si="24"/>
        <v>0</v>
      </c>
      <c r="L225" s="249">
        <f t="shared" si="24"/>
        <v>0</v>
      </c>
    </row>
    <row r="226" spans="1:12" ht="27" hidden="1" customHeight="1" collapsed="1">
      <c r="A226" s="265">
        <v>3</v>
      </c>
      <c r="B226" s="261">
        <v>1</v>
      </c>
      <c r="C226" s="261">
        <v>5</v>
      </c>
      <c r="D226" s="261">
        <v>1</v>
      </c>
      <c r="E226" s="261">
        <v>1</v>
      </c>
      <c r="F226" s="263"/>
      <c r="G226" s="262" t="s">
        <v>368</v>
      </c>
      <c r="H226" s="248">
        <v>196</v>
      </c>
      <c r="I226" s="249">
        <f>SUM(I227:I229)</f>
        <v>0</v>
      </c>
      <c r="J226" s="249">
        <f>SUM(J227:J229)</f>
        <v>0</v>
      </c>
      <c r="K226" s="249">
        <f>SUM(K227:K229)</f>
        <v>0</v>
      </c>
      <c r="L226" s="249">
        <f>SUM(L227:L229)</f>
        <v>0</v>
      </c>
    </row>
    <row r="227" spans="1:12" ht="21" hidden="1" customHeight="1" collapsed="1">
      <c r="A227" s="265">
        <v>3</v>
      </c>
      <c r="B227" s="261">
        <v>1</v>
      </c>
      <c r="C227" s="261">
        <v>5</v>
      </c>
      <c r="D227" s="261">
        <v>1</v>
      </c>
      <c r="E227" s="261">
        <v>1</v>
      </c>
      <c r="F227" s="263">
        <v>1</v>
      </c>
      <c r="G227" s="313" t="s">
        <v>369</v>
      </c>
      <c r="H227" s="248">
        <v>197</v>
      </c>
      <c r="I227" s="268">
        <v>0</v>
      </c>
      <c r="J227" s="268">
        <v>0</v>
      </c>
      <c r="K227" s="268">
        <v>0</v>
      </c>
      <c r="L227" s="268">
        <v>0</v>
      </c>
    </row>
    <row r="228" spans="1:12" ht="25.5" hidden="1" customHeight="1" collapsed="1">
      <c r="A228" s="265">
        <v>3</v>
      </c>
      <c r="B228" s="261">
        <v>1</v>
      </c>
      <c r="C228" s="261">
        <v>5</v>
      </c>
      <c r="D228" s="261">
        <v>1</v>
      </c>
      <c r="E228" s="261">
        <v>1</v>
      </c>
      <c r="F228" s="263">
        <v>2</v>
      </c>
      <c r="G228" s="313" t="s">
        <v>370</v>
      </c>
      <c r="H228" s="248">
        <v>198</v>
      </c>
      <c r="I228" s="268">
        <v>0</v>
      </c>
      <c r="J228" s="268">
        <v>0</v>
      </c>
      <c r="K228" s="268">
        <v>0</v>
      </c>
      <c r="L228" s="268">
        <v>0</v>
      </c>
    </row>
    <row r="229" spans="1:12" ht="28.5" hidden="1" customHeight="1" collapsed="1">
      <c r="A229" s="265">
        <v>3</v>
      </c>
      <c r="B229" s="261">
        <v>1</v>
      </c>
      <c r="C229" s="261">
        <v>5</v>
      </c>
      <c r="D229" s="261">
        <v>1</v>
      </c>
      <c r="E229" s="261">
        <v>1</v>
      </c>
      <c r="F229" s="263">
        <v>3</v>
      </c>
      <c r="G229" s="313" t="s">
        <v>371</v>
      </c>
      <c r="H229" s="248">
        <v>199</v>
      </c>
      <c r="I229" s="268">
        <v>0</v>
      </c>
      <c r="J229" s="268">
        <v>0</v>
      </c>
      <c r="K229" s="268">
        <v>0</v>
      </c>
      <c r="L229" s="268">
        <v>0</v>
      </c>
    </row>
    <row r="230" spans="1:12" ht="41.25" hidden="1" customHeight="1" collapsed="1">
      <c r="A230" s="244">
        <v>3</v>
      </c>
      <c r="B230" s="245">
        <v>2</v>
      </c>
      <c r="C230" s="245"/>
      <c r="D230" s="245"/>
      <c r="E230" s="245"/>
      <c r="F230" s="247"/>
      <c r="G230" s="246" t="s">
        <v>372</v>
      </c>
      <c r="H230" s="248">
        <v>200</v>
      </c>
      <c r="I230" s="249">
        <f>SUM(I231+I263)</f>
        <v>0</v>
      </c>
      <c r="J230" s="291">
        <f>SUM(J231+J263)</f>
        <v>0</v>
      </c>
      <c r="K230" s="250">
        <f>SUM(K231+K263)</f>
        <v>0</v>
      </c>
      <c r="L230" s="250">
        <f>SUM(L231+L263)</f>
        <v>0</v>
      </c>
    </row>
    <row r="231" spans="1:12" ht="26.25" hidden="1" customHeight="1" collapsed="1">
      <c r="A231" s="274">
        <v>3</v>
      </c>
      <c r="B231" s="282">
        <v>2</v>
      </c>
      <c r="C231" s="283">
        <v>1</v>
      </c>
      <c r="D231" s="283"/>
      <c r="E231" s="283"/>
      <c r="F231" s="284"/>
      <c r="G231" s="285" t="s">
        <v>373</v>
      </c>
      <c r="H231" s="248">
        <v>201</v>
      </c>
      <c r="I231" s="278">
        <f>SUM(I232+I241+I245+I249+I253+I256+I259)</f>
        <v>0</v>
      </c>
      <c r="J231" s="304">
        <f>SUM(J232+J241+J245+J249+J253+J256+J259)</f>
        <v>0</v>
      </c>
      <c r="K231" s="279">
        <f>SUM(K232+K241+K245+K249+K253+K256+K259)</f>
        <v>0</v>
      </c>
      <c r="L231" s="279">
        <f>SUM(L232+L241+L245+L249+L253+L256+L259)</f>
        <v>0</v>
      </c>
    </row>
    <row r="232" spans="1:12" ht="15.75" hidden="1" customHeight="1" collapsed="1">
      <c r="A232" s="260">
        <v>3</v>
      </c>
      <c r="B232" s="261">
        <v>2</v>
      </c>
      <c r="C232" s="261">
        <v>1</v>
      </c>
      <c r="D232" s="261">
        <v>1</v>
      </c>
      <c r="E232" s="261"/>
      <c r="F232" s="263"/>
      <c r="G232" s="262" t="s">
        <v>374</v>
      </c>
      <c r="H232" s="248">
        <v>202</v>
      </c>
      <c r="I232" s="278">
        <f>I233</f>
        <v>0</v>
      </c>
      <c r="J232" s="278">
        <f>J233</f>
        <v>0</v>
      </c>
      <c r="K232" s="278">
        <f>K233</f>
        <v>0</v>
      </c>
      <c r="L232" s="278">
        <f>L233</f>
        <v>0</v>
      </c>
    </row>
    <row r="233" spans="1:12" ht="12" hidden="1" customHeight="1" collapsed="1">
      <c r="A233" s="260">
        <v>3</v>
      </c>
      <c r="B233" s="260">
        <v>2</v>
      </c>
      <c r="C233" s="261">
        <v>1</v>
      </c>
      <c r="D233" s="261">
        <v>1</v>
      </c>
      <c r="E233" s="261">
        <v>1</v>
      </c>
      <c r="F233" s="263"/>
      <c r="G233" s="262" t="s">
        <v>375</v>
      </c>
      <c r="H233" s="248">
        <v>203</v>
      </c>
      <c r="I233" s="249">
        <f>SUM(I234:I234)</f>
        <v>0</v>
      </c>
      <c r="J233" s="291">
        <f>SUM(J234:J234)</f>
        <v>0</v>
      </c>
      <c r="K233" s="250">
        <f>SUM(K234:K234)</f>
        <v>0</v>
      </c>
      <c r="L233" s="250">
        <f>SUM(L234:L234)</f>
        <v>0</v>
      </c>
    </row>
    <row r="234" spans="1:12" ht="14.25" hidden="1" customHeight="1" collapsed="1">
      <c r="A234" s="274">
        <v>3</v>
      </c>
      <c r="B234" s="274">
        <v>2</v>
      </c>
      <c r="C234" s="283">
        <v>1</v>
      </c>
      <c r="D234" s="283">
        <v>1</v>
      </c>
      <c r="E234" s="283">
        <v>1</v>
      </c>
      <c r="F234" s="284">
        <v>1</v>
      </c>
      <c r="G234" s="285" t="s">
        <v>375</v>
      </c>
      <c r="H234" s="248">
        <v>204</v>
      </c>
      <c r="I234" s="268">
        <v>0</v>
      </c>
      <c r="J234" s="268">
        <v>0</v>
      </c>
      <c r="K234" s="268">
        <v>0</v>
      </c>
      <c r="L234" s="268">
        <v>0</v>
      </c>
    </row>
    <row r="235" spans="1:12" ht="14.25" hidden="1" customHeight="1" collapsed="1">
      <c r="A235" s="274">
        <v>3</v>
      </c>
      <c r="B235" s="283">
        <v>2</v>
      </c>
      <c r="C235" s="283">
        <v>1</v>
      </c>
      <c r="D235" s="283">
        <v>1</v>
      </c>
      <c r="E235" s="283">
        <v>2</v>
      </c>
      <c r="F235" s="284"/>
      <c r="G235" s="285" t="s">
        <v>376</v>
      </c>
      <c r="H235" s="248">
        <v>205</v>
      </c>
      <c r="I235" s="249">
        <f>SUM(I236:I237)</f>
        <v>0</v>
      </c>
      <c r="J235" s="249">
        <f>SUM(J236:J237)</f>
        <v>0</v>
      </c>
      <c r="K235" s="249">
        <f>SUM(K236:K237)</f>
        <v>0</v>
      </c>
      <c r="L235" s="249">
        <f>SUM(L236:L237)</f>
        <v>0</v>
      </c>
    </row>
    <row r="236" spans="1:12" ht="14.25" hidden="1" customHeight="1" collapsed="1">
      <c r="A236" s="274">
        <v>3</v>
      </c>
      <c r="B236" s="283">
        <v>2</v>
      </c>
      <c r="C236" s="283">
        <v>1</v>
      </c>
      <c r="D236" s="283">
        <v>1</v>
      </c>
      <c r="E236" s="283">
        <v>2</v>
      </c>
      <c r="F236" s="284">
        <v>1</v>
      </c>
      <c r="G236" s="285" t="s">
        <v>377</v>
      </c>
      <c r="H236" s="248">
        <v>206</v>
      </c>
      <c r="I236" s="268">
        <v>0</v>
      </c>
      <c r="J236" s="268">
        <v>0</v>
      </c>
      <c r="K236" s="268">
        <v>0</v>
      </c>
      <c r="L236" s="268">
        <v>0</v>
      </c>
    </row>
    <row r="237" spans="1:12" ht="14.25" hidden="1" customHeight="1" collapsed="1">
      <c r="A237" s="274">
        <v>3</v>
      </c>
      <c r="B237" s="283">
        <v>2</v>
      </c>
      <c r="C237" s="283">
        <v>1</v>
      </c>
      <c r="D237" s="283">
        <v>1</v>
      </c>
      <c r="E237" s="283">
        <v>2</v>
      </c>
      <c r="F237" s="284">
        <v>2</v>
      </c>
      <c r="G237" s="285" t="s">
        <v>378</v>
      </c>
      <c r="H237" s="248">
        <v>207</v>
      </c>
      <c r="I237" s="268">
        <v>0</v>
      </c>
      <c r="J237" s="268">
        <v>0</v>
      </c>
      <c r="K237" s="268">
        <v>0</v>
      </c>
      <c r="L237" s="268">
        <v>0</v>
      </c>
    </row>
    <row r="238" spans="1:12" ht="14.25" hidden="1" customHeight="1" collapsed="1">
      <c r="A238" s="274">
        <v>3</v>
      </c>
      <c r="B238" s="283">
        <v>2</v>
      </c>
      <c r="C238" s="283">
        <v>1</v>
      </c>
      <c r="D238" s="283">
        <v>1</v>
      </c>
      <c r="E238" s="283">
        <v>3</v>
      </c>
      <c r="F238" s="320"/>
      <c r="G238" s="285" t="s">
        <v>379</v>
      </c>
      <c r="H238" s="248">
        <v>208</v>
      </c>
      <c r="I238" s="249">
        <f>SUM(I239:I240)</f>
        <v>0</v>
      </c>
      <c r="J238" s="249">
        <f>SUM(J239:J240)</f>
        <v>0</v>
      </c>
      <c r="K238" s="249">
        <f>SUM(K239:K240)</f>
        <v>0</v>
      </c>
      <c r="L238" s="249">
        <f>SUM(L239:L240)</f>
        <v>0</v>
      </c>
    </row>
    <row r="239" spans="1:12" ht="14.25" hidden="1" customHeight="1" collapsed="1">
      <c r="A239" s="274">
        <v>3</v>
      </c>
      <c r="B239" s="283">
        <v>2</v>
      </c>
      <c r="C239" s="283">
        <v>1</v>
      </c>
      <c r="D239" s="283">
        <v>1</v>
      </c>
      <c r="E239" s="283">
        <v>3</v>
      </c>
      <c r="F239" s="284">
        <v>1</v>
      </c>
      <c r="G239" s="285" t="s">
        <v>380</v>
      </c>
      <c r="H239" s="248">
        <v>209</v>
      </c>
      <c r="I239" s="268">
        <v>0</v>
      </c>
      <c r="J239" s="268">
        <v>0</v>
      </c>
      <c r="K239" s="268">
        <v>0</v>
      </c>
      <c r="L239" s="268">
        <v>0</v>
      </c>
    </row>
    <row r="240" spans="1:12" ht="14.25" hidden="1" customHeight="1" collapsed="1">
      <c r="A240" s="274">
        <v>3</v>
      </c>
      <c r="B240" s="283">
        <v>2</v>
      </c>
      <c r="C240" s="283">
        <v>1</v>
      </c>
      <c r="D240" s="283">
        <v>1</v>
      </c>
      <c r="E240" s="283">
        <v>3</v>
      </c>
      <c r="F240" s="284">
        <v>2</v>
      </c>
      <c r="G240" s="285" t="s">
        <v>381</v>
      </c>
      <c r="H240" s="248">
        <v>210</v>
      </c>
      <c r="I240" s="268">
        <v>0</v>
      </c>
      <c r="J240" s="268">
        <v>0</v>
      </c>
      <c r="K240" s="268">
        <v>0</v>
      </c>
      <c r="L240" s="268">
        <v>0</v>
      </c>
    </row>
    <row r="241" spans="1:12" ht="27" hidden="1" customHeight="1" collapsed="1">
      <c r="A241" s="260">
        <v>3</v>
      </c>
      <c r="B241" s="261">
        <v>2</v>
      </c>
      <c r="C241" s="261">
        <v>1</v>
      </c>
      <c r="D241" s="261">
        <v>2</v>
      </c>
      <c r="E241" s="261"/>
      <c r="F241" s="263"/>
      <c r="G241" s="262" t="s">
        <v>382</v>
      </c>
      <c r="H241" s="248">
        <v>211</v>
      </c>
      <c r="I241" s="249">
        <f>I242</f>
        <v>0</v>
      </c>
      <c r="J241" s="249">
        <f>J242</f>
        <v>0</v>
      </c>
      <c r="K241" s="249">
        <f>K242</f>
        <v>0</v>
      </c>
      <c r="L241" s="249">
        <f>L242</f>
        <v>0</v>
      </c>
    </row>
    <row r="242" spans="1:12" ht="14.25" hidden="1" customHeight="1" collapsed="1">
      <c r="A242" s="260">
        <v>3</v>
      </c>
      <c r="B242" s="261">
        <v>2</v>
      </c>
      <c r="C242" s="261">
        <v>1</v>
      </c>
      <c r="D242" s="261">
        <v>2</v>
      </c>
      <c r="E242" s="261">
        <v>1</v>
      </c>
      <c r="F242" s="263"/>
      <c r="G242" s="262" t="s">
        <v>382</v>
      </c>
      <c r="H242" s="248">
        <v>212</v>
      </c>
      <c r="I242" s="249">
        <f>SUM(I243:I244)</f>
        <v>0</v>
      </c>
      <c r="J242" s="291">
        <f>SUM(J243:J244)</f>
        <v>0</v>
      </c>
      <c r="K242" s="250">
        <f>SUM(K243:K244)</f>
        <v>0</v>
      </c>
      <c r="L242" s="250">
        <f>SUM(L243:L244)</f>
        <v>0</v>
      </c>
    </row>
    <row r="243" spans="1:12" ht="27" hidden="1" customHeight="1" collapsed="1">
      <c r="A243" s="274">
        <v>3</v>
      </c>
      <c r="B243" s="282">
        <v>2</v>
      </c>
      <c r="C243" s="283">
        <v>1</v>
      </c>
      <c r="D243" s="283">
        <v>2</v>
      </c>
      <c r="E243" s="283">
        <v>1</v>
      </c>
      <c r="F243" s="284">
        <v>1</v>
      </c>
      <c r="G243" s="285" t="s">
        <v>383</v>
      </c>
      <c r="H243" s="248">
        <v>213</v>
      </c>
      <c r="I243" s="268">
        <v>0</v>
      </c>
      <c r="J243" s="268">
        <v>0</v>
      </c>
      <c r="K243" s="268">
        <v>0</v>
      </c>
      <c r="L243" s="268">
        <v>0</v>
      </c>
    </row>
    <row r="244" spans="1:12" ht="25.5" hidden="1" customHeight="1" collapsed="1">
      <c r="A244" s="260">
        <v>3</v>
      </c>
      <c r="B244" s="261">
        <v>2</v>
      </c>
      <c r="C244" s="261">
        <v>1</v>
      </c>
      <c r="D244" s="261">
        <v>2</v>
      </c>
      <c r="E244" s="261">
        <v>1</v>
      </c>
      <c r="F244" s="263">
        <v>2</v>
      </c>
      <c r="G244" s="262" t="s">
        <v>384</v>
      </c>
      <c r="H244" s="248">
        <v>214</v>
      </c>
      <c r="I244" s="268">
        <v>0</v>
      </c>
      <c r="J244" s="268">
        <v>0</v>
      </c>
      <c r="K244" s="268">
        <v>0</v>
      </c>
      <c r="L244" s="268">
        <v>0</v>
      </c>
    </row>
    <row r="245" spans="1:12" ht="26.25" hidden="1" customHeight="1" collapsed="1">
      <c r="A245" s="255">
        <v>3</v>
      </c>
      <c r="B245" s="253">
        <v>2</v>
      </c>
      <c r="C245" s="253">
        <v>1</v>
      </c>
      <c r="D245" s="253">
        <v>3</v>
      </c>
      <c r="E245" s="253"/>
      <c r="F245" s="256"/>
      <c r="G245" s="254" t="s">
        <v>385</v>
      </c>
      <c r="H245" s="248">
        <v>215</v>
      </c>
      <c r="I245" s="271">
        <f>I246</f>
        <v>0</v>
      </c>
      <c r="J245" s="292">
        <f>J246</f>
        <v>0</v>
      </c>
      <c r="K245" s="272">
        <f>K246</f>
        <v>0</v>
      </c>
      <c r="L245" s="272">
        <f>L246</f>
        <v>0</v>
      </c>
    </row>
    <row r="246" spans="1:12" ht="29.25" hidden="1" customHeight="1" collapsed="1">
      <c r="A246" s="260">
        <v>3</v>
      </c>
      <c r="B246" s="261">
        <v>2</v>
      </c>
      <c r="C246" s="261">
        <v>1</v>
      </c>
      <c r="D246" s="261">
        <v>3</v>
      </c>
      <c r="E246" s="261">
        <v>1</v>
      </c>
      <c r="F246" s="263"/>
      <c r="G246" s="254" t="s">
        <v>385</v>
      </c>
      <c r="H246" s="248">
        <v>216</v>
      </c>
      <c r="I246" s="249">
        <f>I247+I248</f>
        <v>0</v>
      </c>
      <c r="J246" s="249">
        <f>J247+J248</f>
        <v>0</v>
      </c>
      <c r="K246" s="249">
        <f>K247+K248</f>
        <v>0</v>
      </c>
      <c r="L246" s="249">
        <f>L247+L248</f>
        <v>0</v>
      </c>
    </row>
    <row r="247" spans="1:12" ht="30" hidden="1" customHeight="1" collapsed="1">
      <c r="A247" s="260">
        <v>3</v>
      </c>
      <c r="B247" s="261">
        <v>2</v>
      </c>
      <c r="C247" s="261">
        <v>1</v>
      </c>
      <c r="D247" s="261">
        <v>3</v>
      </c>
      <c r="E247" s="261">
        <v>1</v>
      </c>
      <c r="F247" s="263">
        <v>1</v>
      </c>
      <c r="G247" s="262" t="s">
        <v>386</v>
      </c>
      <c r="H247" s="248">
        <v>217</v>
      </c>
      <c r="I247" s="268">
        <v>0</v>
      </c>
      <c r="J247" s="268">
        <v>0</v>
      </c>
      <c r="K247" s="268">
        <v>0</v>
      </c>
      <c r="L247" s="268">
        <v>0</v>
      </c>
    </row>
    <row r="248" spans="1:12" ht="27.75" hidden="1" customHeight="1" collapsed="1">
      <c r="A248" s="260">
        <v>3</v>
      </c>
      <c r="B248" s="261">
        <v>2</v>
      </c>
      <c r="C248" s="261">
        <v>1</v>
      </c>
      <c r="D248" s="261">
        <v>3</v>
      </c>
      <c r="E248" s="261">
        <v>1</v>
      </c>
      <c r="F248" s="263">
        <v>2</v>
      </c>
      <c r="G248" s="262" t="s">
        <v>387</v>
      </c>
      <c r="H248" s="248">
        <v>218</v>
      </c>
      <c r="I248" s="311">
        <v>0</v>
      </c>
      <c r="J248" s="308">
        <v>0</v>
      </c>
      <c r="K248" s="311">
        <v>0</v>
      </c>
      <c r="L248" s="311">
        <v>0</v>
      </c>
    </row>
    <row r="249" spans="1:12" ht="12" hidden="1" customHeight="1" collapsed="1">
      <c r="A249" s="260">
        <v>3</v>
      </c>
      <c r="B249" s="261">
        <v>2</v>
      </c>
      <c r="C249" s="261">
        <v>1</v>
      </c>
      <c r="D249" s="261">
        <v>4</v>
      </c>
      <c r="E249" s="261"/>
      <c r="F249" s="263"/>
      <c r="G249" s="262" t="s">
        <v>388</v>
      </c>
      <c r="H249" s="248">
        <v>219</v>
      </c>
      <c r="I249" s="249">
        <f>I250</f>
        <v>0</v>
      </c>
      <c r="J249" s="250">
        <f>J250</f>
        <v>0</v>
      </c>
      <c r="K249" s="249">
        <f>K250</f>
        <v>0</v>
      </c>
      <c r="L249" s="250">
        <f>L250</f>
        <v>0</v>
      </c>
    </row>
    <row r="250" spans="1:12" ht="14.25" hidden="1" customHeight="1" collapsed="1">
      <c r="A250" s="255">
        <v>3</v>
      </c>
      <c r="B250" s="253">
        <v>2</v>
      </c>
      <c r="C250" s="253">
        <v>1</v>
      </c>
      <c r="D250" s="253">
        <v>4</v>
      </c>
      <c r="E250" s="253">
        <v>1</v>
      </c>
      <c r="F250" s="256"/>
      <c r="G250" s="254" t="s">
        <v>388</v>
      </c>
      <c r="H250" s="248">
        <v>220</v>
      </c>
      <c r="I250" s="271">
        <f>SUM(I251:I252)</f>
        <v>0</v>
      </c>
      <c r="J250" s="292">
        <f>SUM(J251:J252)</f>
        <v>0</v>
      </c>
      <c r="K250" s="272">
        <f>SUM(K251:K252)</f>
        <v>0</v>
      </c>
      <c r="L250" s="272">
        <f>SUM(L251:L252)</f>
        <v>0</v>
      </c>
    </row>
    <row r="251" spans="1:12" ht="25.5" hidden="1" customHeight="1" collapsed="1">
      <c r="A251" s="260">
        <v>3</v>
      </c>
      <c r="B251" s="261">
        <v>2</v>
      </c>
      <c r="C251" s="261">
        <v>1</v>
      </c>
      <c r="D251" s="261">
        <v>4</v>
      </c>
      <c r="E251" s="261">
        <v>1</v>
      </c>
      <c r="F251" s="263">
        <v>1</v>
      </c>
      <c r="G251" s="262" t="s">
        <v>389</v>
      </c>
      <c r="H251" s="248">
        <v>221</v>
      </c>
      <c r="I251" s="268">
        <v>0</v>
      </c>
      <c r="J251" s="268">
        <v>0</v>
      </c>
      <c r="K251" s="268">
        <v>0</v>
      </c>
      <c r="L251" s="268">
        <v>0</v>
      </c>
    </row>
    <row r="252" spans="1:12" ht="18.75" hidden="1" customHeight="1" collapsed="1">
      <c r="A252" s="260">
        <v>3</v>
      </c>
      <c r="B252" s="261">
        <v>2</v>
      </c>
      <c r="C252" s="261">
        <v>1</v>
      </c>
      <c r="D252" s="261">
        <v>4</v>
      </c>
      <c r="E252" s="261">
        <v>1</v>
      </c>
      <c r="F252" s="263">
        <v>2</v>
      </c>
      <c r="G252" s="262" t="s">
        <v>390</v>
      </c>
      <c r="H252" s="248">
        <v>222</v>
      </c>
      <c r="I252" s="268">
        <v>0</v>
      </c>
      <c r="J252" s="268">
        <v>0</v>
      </c>
      <c r="K252" s="268">
        <v>0</v>
      </c>
      <c r="L252" s="268">
        <v>0</v>
      </c>
    </row>
    <row r="253" spans="1:12" hidden="1" collapsed="1">
      <c r="A253" s="260">
        <v>3</v>
      </c>
      <c r="B253" s="261">
        <v>2</v>
      </c>
      <c r="C253" s="261">
        <v>1</v>
      </c>
      <c r="D253" s="261">
        <v>5</v>
      </c>
      <c r="E253" s="261"/>
      <c r="F253" s="263"/>
      <c r="G253" s="262" t="s">
        <v>391</v>
      </c>
      <c r="H253" s="248">
        <v>223</v>
      </c>
      <c r="I253" s="249">
        <f t="shared" ref="I253:L254" si="25">I254</f>
        <v>0</v>
      </c>
      <c r="J253" s="291">
        <f t="shared" si="25"/>
        <v>0</v>
      </c>
      <c r="K253" s="250">
        <f t="shared" si="25"/>
        <v>0</v>
      </c>
      <c r="L253" s="250">
        <f t="shared" si="25"/>
        <v>0</v>
      </c>
    </row>
    <row r="254" spans="1:12" ht="16.5" hidden="1" customHeight="1" collapsed="1">
      <c r="A254" s="260">
        <v>3</v>
      </c>
      <c r="B254" s="261">
        <v>2</v>
      </c>
      <c r="C254" s="261">
        <v>1</v>
      </c>
      <c r="D254" s="261">
        <v>5</v>
      </c>
      <c r="E254" s="261">
        <v>1</v>
      </c>
      <c r="F254" s="263"/>
      <c r="G254" s="262" t="s">
        <v>391</v>
      </c>
      <c r="H254" s="248">
        <v>224</v>
      </c>
      <c r="I254" s="250">
        <f t="shared" si="25"/>
        <v>0</v>
      </c>
      <c r="J254" s="291">
        <f t="shared" si="25"/>
        <v>0</v>
      </c>
      <c r="K254" s="250">
        <f t="shared" si="25"/>
        <v>0</v>
      </c>
      <c r="L254" s="250">
        <f t="shared" si="25"/>
        <v>0</v>
      </c>
    </row>
    <row r="255" spans="1:12" hidden="1" collapsed="1">
      <c r="A255" s="282">
        <v>3</v>
      </c>
      <c r="B255" s="283">
        <v>2</v>
      </c>
      <c r="C255" s="283">
        <v>1</v>
      </c>
      <c r="D255" s="283">
        <v>5</v>
      </c>
      <c r="E255" s="283">
        <v>1</v>
      </c>
      <c r="F255" s="284">
        <v>1</v>
      </c>
      <c r="G255" s="262" t="s">
        <v>391</v>
      </c>
      <c r="H255" s="248">
        <v>225</v>
      </c>
      <c r="I255" s="311">
        <v>0</v>
      </c>
      <c r="J255" s="311">
        <v>0</v>
      </c>
      <c r="K255" s="311">
        <v>0</v>
      </c>
      <c r="L255" s="311">
        <v>0</v>
      </c>
    </row>
    <row r="256" spans="1:12" hidden="1" collapsed="1">
      <c r="A256" s="260">
        <v>3</v>
      </c>
      <c r="B256" s="261">
        <v>2</v>
      </c>
      <c r="C256" s="261">
        <v>1</v>
      </c>
      <c r="D256" s="261">
        <v>6</v>
      </c>
      <c r="E256" s="261"/>
      <c r="F256" s="263"/>
      <c r="G256" s="262" t="s">
        <v>392</v>
      </c>
      <c r="H256" s="248">
        <v>226</v>
      </c>
      <c r="I256" s="249">
        <f t="shared" ref="I256:L257" si="26">I257</f>
        <v>0</v>
      </c>
      <c r="J256" s="291">
        <f t="shared" si="26"/>
        <v>0</v>
      </c>
      <c r="K256" s="250">
        <f t="shared" si="26"/>
        <v>0</v>
      </c>
      <c r="L256" s="250">
        <f t="shared" si="26"/>
        <v>0</v>
      </c>
    </row>
    <row r="257" spans="1:12" hidden="1" collapsed="1">
      <c r="A257" s="260">
        <v>3</v>
      </c>
      <c r="B257" s="260">
        <v>2</v>
      </c>
      <c r="C257" s="261">
        <v>1</v>
      </c>
      <c r="D257" s="261">
        <v>6</v>
      </c>
      <c r="E257" s="261">
        <v>1</v>
      </c>
      <c r="F257" s="263"/>
      <c r="G257" s="262" t="s">
        <v>392</v>
      </c>
      <c r="H257" s="248">
        <v>227</v>
      </c>
      <c r="I257" s="249">
        <f t="shared" si="26"/>
        <v>0</v>
      </c>
      <c r="J257" s="291">
        <f t="shared" si="26"/>
        <v>0</v>
      </c>
      <c r="K257" s="250">
        <f t="shared" si="26"/>
        <v>0</v>
      </c>
      <c r="L257" s="250">
        <f t="shared" si="26"/>
        <v>0</v>
      </c>
    </row>
    <row r="258" spans="1:12" ht="15.75" hidden="1" customHeight="1" collapsed="1">
      <c r="A258" s="255">
        <v>3</v>
      </c>
      <c r="B258" s="255">
        <v>2</v>
      </c>
      <c r="C258" s="261">
        <v>1</v>
      </c>
      <c r="D258" s="261">
        <v>6</v>
      </c>
      <c r="E258" s="261">
        <v>1</v>
      </c>
      <c r="F258" s="263">
        <v>1</v>
      </c>
      <c r="G258" s="262" t="s">
        <v>392</v>
      </c>
      <c r="H258" s="248">
        <v>228</v>
      </c>
      <c r="I258" s="311">
        <v>0</v>
      </c>
      <c r="J258" s="311">
        <v>0</v>
      </c>
      <c r="K258" s="311">
        <v>0</v>
      </c>
      <c r="L258" s="311">
        <v>0</v>
      </c>
    </row>
    <row r="259" spans="1:12" ht="13.5" hidden="1" customHeight="1" collapsed="1">
      <c r="A259" s="260">
        <v>3</v>
      </c>
      <c r="B259" s="260">
        <v>2</v>
      </c>
      <c r="C259" s="261">
        <v>1</v>
      </c>
      <c r="D259" s="261">
        <v>7</v>
      </c>
      <c r="E259" s="261"/>
      <c r="F259" s="263"/>
      <c r="G259" s="262" t="s">
        <v>393</v>
      </c>
      <c r="H259" s="248">
        <v>229</v>
      </c>
      <c r="I259" s="249">
        <f>I260</f>
        <v>0</v>
      </c>
      <c r="J259" s="291">
        <f>J260</f>
        <v>0</v>
      </c>
      <c r="K259" s="250">
        <f>K260</f>
        <v>0</v>
      </c>
      <c r="L259" s="250">
        <f>L260</f>
        <v>0</v>
      </c>
    </row>
    <row r="260" spans="1:12" hidden="1" collapsed="1">
      <c r="A260" s="260">
        <v>3</v>
      </c>
      <c r="B260" s="261">
        <v>2</v>
      </c>
      <c r="C260" s="261">
        <v>1</v>
      </c>
      <c r="D260" s="261">
        <v>7</v>
      </c>
      <c r="E260" s="261">
        <v>1</v>
      </c>
      <c r="F260" s="263"/>
      <c r="G260" s="262" t="s">
        <v>393</v>
      </c>
      <c r="H260" s="248">
        <v>230</v>
      </c>
      <c r="I260" s="249">
        <f>I261+I262</f>
        <v>0</v>
      </c>
      <c r="J260" s="249">
        <f>J261+J262</f>
        <v>0</v>
      </c>
      <c r="K260" s="249">
        <f>K261+K262</f>
        <v>0</v>
      </c>
      <c r="L260" s="249">
        <f>L261+L262</f>
        <v>0</v>
      </c>
    </row>
    <row r="261" spans="1:12" ht="27" hidden="1" customHeight="1" collapsed="1">
      <c r="A261" s="260">
        <v>3</v>
      </c>
      <c r="B261" s="261">
        <v>2</v>
      </c>
      <c r="C261" s="261">
        <v>1</v>
      </c>
      <c r="D261" s="261">
        <v>7</v>
      </c>
      <c r="E261" s="261">
        <v>1</v>
      </c>
      <c r="F261" s="263">
        <v>1</v>
      </c>
      <c r="G261" s="262" t="s">
        <v>394</v>
      </c>
      <c r="H261" s="248">
        <v>231</v>
      </c>
      <c r="I261" s="267">
        <v>0</v>
      </c>
      <c r="J261" s="268">
        <v>0</v>
      </c>
      <c r="K261" s="268">
        <v>0</v>
      </c>
      <c r="L261" s="268">
        <v>0</v>
      </c>
    </row>
    <row r="262" spans="1:12" ht="24.75" hidden="1" customHeight="1" collapsed="1">
      <c r="A262" s="260">
        <v>3</v>
      </c>
      <c r="B262" s="261">
        <v>2</v>
      </c>
      <c r="C262" s="261">
        <v>1</v>
      </c>
      <c r="D262" s="261">
        <v>7</v>
      </c>
      <c r="E262" s="261">
        <v>1</v>
      </c>
      <c r="F262" s="263">
        <v>2</v>
      </c>
      <c r="G262" s="262" t="s">
        <v>395</v>
      </c>
      <c r="H262" s="248">
        <v>232</v>
      </c>
      <c r="I262" s="268">
        <v>0</v>
      </c>
      <c r="J262" s="268">
        <v>0</v>
      </c>
      <c r="K262" s="268">
        <v>0</v>
      </c>
      <c r="L262" s="268">
        <v>0</v>
      </c>
    </row>
    <row r="263" spans="1:12" ht="38.25" hidden="1" customHeight="1" collapsed="1">
      <c r="A263" s="260">
        <v>3</v>
      </c>
      <c r="B263" s="261">
        <v>2</v>
      </c>
      <c r="C263" s="261">
        <v>2</v>
      </c>
      <c r="D263" s="321"/>
      <c r="E263" s="321"/>
      <c r="F263" s="322"/>
      <c r="G263" s="262" t="s">
        <v>396</v>
      </c>
      <c r="H263" s="248">
        <v>233</v>
      </c>
      <c r="I263" s="249">
        <f>SUM(I264+I273+I277+I281+I285+I288+I291)</f>
        <v>0</v>
      </c>
      <c r="J263" s="291">
        <f>SUM(J264+J273+J277+J281+J285+J288+J291)</f>
        <v>0</v>
      </c>
      <c r="K263" s="250">
        <f>SUM(K264+K273+K277+K281+K285+K288+K291)</f>
        <v>0</v>
      </c>
      <c r="L263" s="250">
        <f>SUM(L264+L273+L277+L281+L285+L288+L291)</f>
        <v>0</v>
      </c>
    </row>
    <row r="264" spans="1:12" hidden="1" collapsed="1">
      <c r="A264" s="260">
        <v>3</v>
      </c>
      <c r="B264" s="261">
        <v>2</v>
      </c>
      <c r="C264" s="261">
        <v>2</v>
      </c>
      <c r="D264" s="261">
        <v>1</v>
      </c>
      <c r="E264" s="261"/>
      <c r="F264" s="263"/>
      <c r="G264" s="262" t="s">
        <v>397</v>
      </c>
      <c r="H264" s="248">
        <v>234</v>
      </c>
      <c r="I264" s="249">
        <f>I265</f>
        <v>0</v>
      </c>
      <c r="J264" s="249">
        <f>J265</f>
        <v>0</v>
      </c>
      <c r="K264" s="249">
        <f>K265</f>
        <v>0</v>
      </c>
      <c r="L264" s="249">
        <f>L265</f>
        <v>0</v>
      </c>
    </row>
    <row r="265" spans="1:12" hidden="1" collapsed="1">
      <c r="A265" s="265">
        <v>3</v>
      </c>
      <c r="B265" s="260">
        <v>2</v>
      </c>
      <c r="C265" s="261">
        <v>2</v>
      </c>
      <c r="D265" s="261">
        <v>1</v>
      </c>
      <c r="E265" s="261">
        <v>1</v>
      </c>
      <c r="F265" s="263"/>
      <c r="G265" s="262" t="s">
        <v>375</v>
      </c>
      <c r="H265" s="248">
        <v>235</v>
      </c>
      <c r="I265" s="249">
        <f>SUM(I266)</f>
        <v>0</v>
      </c>
      <c r="J265" s="249">
        <f>SUM(J266)</f>
        <v>0</v>
      </c>
      <c r="K265" s="249">
        <f>SUM(K266)</f>
        <v>0</v>
      </c>
      <c r="L265" s="249">
        <f>SUM(L266)</f>
        <v>0</v>
      </c>
    </row>
    <row r="266" spans="1:12" hidden="1" collapsed="1">
      <c r="A266" s="265">
        <v>3</v>
      </c>
      <c r="B266" s="260">
        <v>2</v>
      </c>
      <c r="C266" s="261">
        <v>2</v>
      </c>
      <c r="D266" s="261">
        <v>1</v>
      </c>
      <c r="E266" s="261">
        <v>1</v>
      </c>
      <c r="F266" s="263">
        <v>1</v>
      </c>
      <c r="G266" s="262" t="s">
        <v>375</v>
      </c>
      <c r="H266" s="248">
        <v>236</v>
      </c>
      <c r="I266" s="268">
        <v>0</v>
      </c>
      <c r="J266" s="268">
        <v>0</v>
      </c>
      <c r="K266" s="268">
        <v>0</v>
      </c>
      <c r="L266" s="268">
        <v>0</v>
      </c>
    </row>
    <row r="267" spans="1:12" ht="15" hidden="1" customHeight="1" collapsed="1">
      <c r="A267" s="265">
        <v>3</v>
      </c>
      <c r="B267" s="260">
        <v>2</v>
      </c>
      <c r="C267" s="261">
        <v>2</v>
      </c>
      <c r="D267" s="261">
        <v>1</v>
      </c>
      <c r="E267" s="261">
        <v>2</v>
      </c>
      <c r="F267" s="263"/>
      <c r="G267" s="262" t="s">
        <v>398</v>
      </c>
      <c r="H267" s="248">
        <v>237</v>
      </c>
      <c r="I267" s="249">
        <f>SUM(I268:I269)</f>
        <v>0</v>
      </c>
      <c r="J267" s="249">
        <f>SUM(J268:J269)</f>
        <v>0</v>
      </c>
      <c r="K267" s="249">
        <f>SUM(K268:K269)</f>
        <v>0</v>
      </c>
      <c r="L267" s="249">
        <f>SUM(L268:L269)</f>
        <v>0</v>
      </c>
    </row>
    <row r="268" spans="1:12" ht="15" hidden="1" customHeight="1" collapsed="1">
      <c r="A268" s="265">
        <v>3</v>
      </c>
      <c r="B268" s="260">
        <v>2</v>
      </c>
      <c r="C268" s="261">
        <v>2</v>
      </c>
      <c r="D268" s="261">
        <v>1</v>
      </c>
      <c r="E268" s="261">
        <v>2</v>
      </c>
      <c r="F268" s="263">
        <v>1</v>
      </c>
      <c r="G268" s="262" t="s">
        <v>377</v>
      </c>
      <c r="H268" s="248">
        <v>238</v>
      </c>
      <c r="I268" s="268">
        <v>0</v>
      </c>
      <c r="J268" s="267">
        <v>0</v>
      </c>
      <c r="K268" s="268">
        <v>0</v>
      </c>
      <c r="L268" s="268">
        <v>0</v>
      </c>
    </row>
    <row r="269" spans="1:12" ht="15" hidden="1" customHeight="1" collapsed="1">
      <c r="A269" s="265">
        <v>3</v>
      </c>
      <c r="B269" s="260">
        <v>2</v>
      </c>
      <c r="C269" s="261">
        <v>2</v>
      </c>
      <c r="D269" s="261">
        <v>1</v>
      </c>
      <c r="E269" s="261">
        <v>2</v>
      </c>
      <c r="F269" s="263">
        <v>2</v>
      </c>
      <c r="G269" s="262" t="s">
        <v>378</v>
      </c>
      <c r="H269" s="248">
        <v>239</v>
      </c>
      <c r="I269" s="268">
        <v>0</v>
      </c>
      <c r="J269" s="267">
        <v>0</v>
      </c>
      <c r="K269" s="268">
        <v>0</v>
      </c>
      <c r="L269" s="268">
        <v>0</v>
      </c>
    </row>
    <row r="270" spans="1:12" ht="15" hidden="1" customHeight="1" collapsed="1">
      <c r="A270" s="265">
        <v>3</v>
      </c>
      <c r="B270" s="260">
        <v>2</v>
      </c>
      <c r="C270" s="261">
        <v>2</v>
      </c>
      <c r="D270" s="261">
        <v>1</v>
      </c>
      <c r="E270" s="261">
        <v>3</v>
      </c>
      <c r="F270" s="263"/>
      <c r="G270" s="262" t="s">
        <v>379</v>
      </c>
      <c r="H270" s="248">
        <v>240</v>
      </c>
      <c r="I270" s="249">
        <f>SUM(I271:I272)</f>
        <v>0</v>
      </c>
      <c r="J270" s="249">
        <f>SUM(J271:J272)</f>
        <v>0</v>
      </c>
      <c r="K270" s="249">
        <f>SUM(K271:K272)</f>
        <v>0</v>
      </c>
      <c r="L270" s="249">
        <f>SUM(L271:L272)</f>
        <v>0</v>
      </c>
    </row>
    <row r="271" spans="1:12" ht="15" hidden="1" customHeight="1" collapsed="1">
      <c r="A271" s="265">
        <v>3</v>
      </c>
      <c r="B271" s="260">
        <v>2</v>
      </c>
      <c r="C271" s="261">
        <v>2</v>
      </c>
      <c r="D271" s="261">
        <v>1</v>
      </c>
      <c r="E271" s="261">
        <v>3</v>
      </c>
      <c r="F271" s="263">
        <v>1</v>
      </c>
      <c r="G271" s="262" t="s">
        <v>380</v>
      </c>
      <c r="H271" s="248">
        <v>241</v>
      </c>
      <c r="I271" s="268">
        <v>0</v>
      </c>
      <c r="J271" s="267">
        <v>0</v>
      </c>
      <c r="K271" s="268">
        <v>0</v>
      </c>
      <c r="L271" s="268">
        <v>0</v>
      </c>
    </row>
    <row r="272" spans="1:12" ht="15" hidden="1" customHeight="1" collapsed="1">
      <c r="A272" s="265">
        <v>3</v>
      </c>
      <c r="B272" s="260">
        <v>2</v>
      </c>
      <c r="C272" s="261">
        <v>2</v>
      </c>
      <c r="D272" s="261">
        <v>1</v>
      </c>
      <c r="E272" s="261">
        <v>3</v>
      </c>
      <c r="F272" s="263">
        <v>2</v>
      </c>
      <c r="G272" s="262" t="s">
        <v>399</v>
      </c>
      <c r="H272" s="248">
        <v>242</v>
      </c>
      <c r="I272" s="268">
        <v>0</v>
      </c>
      <c r="J272" s="267">
        <v>0</v>
      </c>
      <c r="K272" s="268">
        <v>0</v>
      </c>
      <c r="L272" s="268">
        <v>0</v>
      </c>
    </row>
    <row r="273" spans="1:12" ht="25.5" hidden="1" customHeight="1" collapsed="1">
      <c r="A273" s="265">
        <v>3</v>
      </c>
      <c r="B273" s="260">
        <v>2</v>
      </c>
      <c r="C273" s="261">
        <v>2</v>
      </c>
      <c r="D273" s="261">
        <v>2</v>
      </c>
      <c r="E273" s="261"/>
      <c r="F273" s="263"/>
      <c r="G273" s="262" t="s">
        <v>400</v>
      </c>
      <c r="H273" s="248">
        <v>243</v>
      </c>
      <c r="I273" s="249">
        <f>I274</f>
        <v>0</v>
      </c>
      <c r="J273" s="250">
        <f>J274</f>
        <v>0</v>
      </c>
      <c r="K273" s="249">
        <f>K274</f>
        <v>0</v>
      </c>
      <c r="L273" s="250">
        <f>L274</f>
        <v>0</v>
      </c>
    </row>
    <row r="274" spans="1:12" ht="20.25" hidden="1" customHeight="1" collapsed="1">
      <c r="A274" s="260">
        <v>3</v>
      </c>
      <c r="B274" s="261">
        <v>2</v>
      </c>
      <c r="C274" s="253">
        <v>2</v>
      </c>
      <c r="D274" s="253">
        <v>2</v>
      </c>
      <c r="E274" s="253">
        <v>1</v>
      </c>
      <c r="F274" s="256"/>
      <c r="G274" s="262" t="s">
        <v>400</v>
      </c>
      <c r="H274" s="248">
        <v>244</v>
      </c>
      <c r="I274" s="271">
        <f>SUM(I275:I276)</f>
        <v>0</v>
      </c>
      <c r="J274" s="292">
        <f>SUM(J275:J276)</f>
        <v>0</v>
      </c>
      <c r="K274" s="272">
        <f>SUM(K275:K276)</f>
        <v>0</v>
      </c>
      <c r="L274" s="272">
        <f>SUM(L275:L276)</f>
        <v>0</v>
      </c>
    </row>
    <row r="275" spans="1:12" ht="25.5" hidden="1" customHeight="1" collapsed="1">
      <c r="A275" s="260">
        <v>3</v>
      </c>
      <c r="B275" s="261">
        <v>2</v>
      </c>
      <c r="C275" s="261">
        <v>2</v>
      </c>
      <c r="D275" s="261">
        <v>2</v>
      </c>
      <c r="E275" s="261">
        <v>1</v>
      </c>
      <c r="F275" s="263">
        <v>1</v>
      </c>
      <c r="G275" s="262" t="s">
        <v>401</v>
      </c>
      <c r="H275" s="248">
        <v>245</v>
      </c>
      <c r="I275" s="268">
        <v>0</v>
      </c>
      <c r="J275" s="268">
        <v>0</v>
      </c>
      <c r="K275" s="268">
        <v>0</v>
      </c>
      <c r="L275" s="268">
        <v>0</v>
      </c>
    </row>
    <row r="276" spans="1:12" ht="25.5" hidden="1" customHeight="1" collapsed="1">
      <c r="A276" s="260">
        <v>3</v>
      </c>
      <c r="B276" s="261">
        <v>2</v>
      </c>
      <c r="C276" s="261">
        <v>2</v>
      </c>
      <c r="D276" s="261">
        <v>2</v>
      </c>
      <c r="E276" s="261">
        <v>1</v>
      </c>
      <c r="F276" s="263">
        <v>2</v>
      </c>
      <c r="G276" s="265" t="s">
        <v>402</v>
      </c>
      <c r="H276" s="248">
        <v>246</v>
      </c>
      <c r="I276" s="268">
        <v>0</v>
      </c>
      <c r="J276" s="268">
        <v>0</v>
      </c>
      <c r="K276" s="268">
        <v>0</v>
      </c>
      <c r="L276" s="268">
        <v>0</v>
      </c>
    </row>
    <row r="277" spans="1:12" ht="25.5" hidden="1" customHeight="1" collapsed="1">
      <c r="A277" s="260">
        <v>3</v>
      </c>
      <c r="B277" s="261">
        <v>2</v>
      </c>
      <c r="C277" s="261">
        <v>2</v>
      </c>
      <c r="D277" s="261">
        <v>3</v>
      </c>
      <c r="E277" s="261"/>
      <c r="F277" s="263"/>
      <c r="G277" s="262" t="s">
        <v>403</v>
      </c>
      <c r="H277" s="248">
        <v>247</v>
      </c>
      <c r="I277" s="249">
        <f>I278</f>
        <v>0</v>
      </c>
      <c r="J277" s="291">
        <f>J278</f>
        <v>0</v>
      </c>
      <c r="K277" s="250">
        <f>K278</f>
        <v>0</v>
      </c>
      <c r="L277" s="250">
        <f>L278</f>
        <v>0</v>
      </c>
    </row>
    <row r="278" spans="1:12" ht="30" hidden="1" customHeight="1" collapsed="1">
      <c r="A278" s="255">
        <v>3</v>
      </c>
      <c r="B278" s="261">
        <v>2</v>
      </c>
      <c r="C278" s="261">
        <v>2</v>
      </c>
      <c r="D278" s="261">
        <v>3</v>
      </c>
      <c r="E278" s="261">
        <v>1</v>
      </c>
      <c r="F278" s="263"/>
      <c r="G278" s="262" t="s">
        <v>403</v>
      </c>
      <c r="H278" s="248">
        <v>248</v>
      </c>
      <c r="I278" s="249">
        <f>I279+I280</f>
        <v>0</v>
      </c>
      <c r="J278" s="249">
        <f>J279+J280</f>
        <v>0</v>
      </c>
      <c r="K278" s="249">
        <f>K279+K280</f>
        <v>0</v>
      </c>
      <c r="L278" s="249">
        <f>L279+L280</f>
        <v>0</v>
      </c>
    </row>
    <row r="279" spans="1:12" ht="31.5" hidden="1" customHeight="1" collapsed="1">
      <c r="A279" s="255">
        <v>3</v>
      </c>
      <c r="B279" s="261">
        <v>2</v>
      </c>
      <c r="C279" s="261">
        <v>2</v>
      </c>
      <c r="D279" s="261">
        <v>3</v>
      </c>
      <c r="E279" s="261">
        <v>1</v>
      </c>
      <c r="F279" s="263">
        <v>1</v>
      </c>
      <c r="G279" s="262" t="s">
        <v>404</v>
      </c>
      <c r="H279" s="248">
        <v>249</v>
      </c>
      <c r="I279" s="268">
        <v>0</v>
      </c>
      <c r="J279" s="268">
        <v>0</v>
      </c>
      <c r="K279" s="268">
        <v>0</v>
      </c>
      <c r="L279" s="268">
        <v>0</v>
      </c>
    </row>
    <row r="280" spans="1:12" ht="25.5" hidden="1" customHeight="1" collapsed="1">
      <c r="A280" s="255">
        <v>3</v>
      </c>
      <c r="B280" s="261">
        <v>2</v>
      </c>
      <c r="C280" s="261">
        <v>2</v>
      </c>
      <c r="D280" s="261">
        <v>3</v>
      </c>
      <c r="E280" s="261">
        <v>1</v>
      </c>
      <c r="F280" s="263">
        <v>2</v>
      </c>
      <c r="G280" s="262" t="s">
        <v>405</v>
      </c>
      <c r="H280" s="248">
        <v>250</v>
      </c>
      <c r="I280" s="268">
        <v>0</v>
      </c>
      <c r="J280" s="268">
        <v>0</v>
      </c>
      <c r="K280" s="268">
        <v>0</v>
      </c>
      <c r="L280" s="268">
        <v>0</v>
      </c>
    </row>
    <row r="281" spans="1:12" ht="22.5" hidden="1" customHeight="1" collapsed="1">
      <c r="A281" s="260">
        <v>3</v>
      </c>
      <c r="B281" s="261">
        <v>2</v>
      </c>
      <c r="C281" s="261">
        <v>2</v>
      </c>
      <c r="D281" s="261">
        <v>4</v>
      </c>
      <c r="E281" s="261"/>
      <c r="F281" s="263"/>
      <c r="G281" s="262" t="s">
        <v>406</v>
      </c>
      <c r="H281" s="248">
        <v>251</v>
      </c>
      <c r="I281" s="249">
        <f>I282</f>
        <v>0</v>
      </c>
      <c r="J281" s="291">
        <f>J282</f>
        <v>0</v>
      </c>
      <c r="K281" s="250">
        <f>K282</f>
        <v>0</v>
      </c>
      <c r="L281" s="250">
        <f>L282</f>
        <v>0</v>
      </c>
    </row>
    <row r="282" spans="1:12" hidden="1" collapsed="1">
      <c r="A282" s="260">
        <v>3</v>
      </c>
      <c r="B282" s="261">
        <v>2</v>
      </c>
      <c r="C282" s="261">
        <v>2</v>
      </c>
      <c r="D282" s="261">
        <v>4</v>
      </c>
      <c r="E282" s="261">
        <v>1</v>
      </c>
      <c r="F282" s="263"/>
      <c r="G282" s="262" t="s">
        <v>406</v>
      </c>
      <c r="H282" s="248">
        <v>252</v>
      </c>
      <c r="I282" s="249">
        <f>SUM(I283:I284)</f>
        <v>0</v>
      </c>
      <c r="J282" s="291">
        <f>SUM(J283:J284)</f>
        <v>0</v>
      </c>
      <c r="K282" s="250">
        <f>SUM(K283:K284)</f>
        <v>0</v>
      </c>
      <c r="L282" s="250">
        <f>SUM(L283:L284)</f>
        <v>0</v>
      </c>
    </row>
    <row r="283" spans="1:12" ht="30.75" hidden="1" customHeight="1" collapsed="1">
      <c r="A283" s="260">
        <v>3</v>
      </c>
      <c r="B283" s="261">
        <v>2</v>
      </c>
      <c r="C283" s="261">
        <v>2</v>
      </c>
      <c r="D283" s="261">
        <v>4</v>
      </c>
      <c r="E283" s="261">
        <v>1</v>
      </c>
      <c r="F283" s="263">
        <v>1</v>
      </c>
      <c r="G283" s="262" t="s">
        <v>407</v>
      </c>
      <c r="H283" s="248">
        <v>253</v>
      </c>
      <c r="I283" s="268">
        <v>0</v>
      </c>
      <c r="J283" s="268">
        <v>0</v>
      </c>
      <c r="K283" s="268">
        <v>0</v>
      </c>
      <c r="L283" s="268">
        <v>0</v>
      </c>
    </row>
    <row r="284" spans="1:12" ht="27.75" hidden="1" customHeight="1" collapsed="1">
      <c r="A284" s="255">
        <v>3</v>
      </c>
      <c r="B284" s="253">
        <v>2</v>
      </c>
      <c r="C284" s="253">
        <v>2</v>
      </c>
      <c r="D284" s="253">
        <v>4</v>
      </c>
      <c r="E284" s="253">
        <v>1</v>
      </c>
      <c r="F284" s="256">
        <v>2</v>
      </c>
      <c r="G284" s="265" t="s">
        <v>408</v>
      </c>
      <c r="H284" s="248">
        <v>254</v>
      </c>
      <c r="I284" s="268">
        <v>0</v>
      </c>
      <c r="J284" s="268">
        <v>0</v>
      </c>
      <c r="K284" s="268">
        <v>0</v>
      </c>
      <c r="L284" s="268">
        <v>0</v>
      </c>
    </row>
    <row r="285" spans="1:12" ht="14.25" hidden="1" customHeight="1" collapsed="1">
      <c r="A285" s="260">
        <v>3</v>
      </c>
      <c r="B285" s="261">
        <v>2</v>
      </c>
      <c r="C285" s="261">
        <v>2</v>
      </c>
      <c r="D285" s="261">
        <v>5</v>
      </c>
      <c r="E285" s="261"/>
      <c r="F285" s="263"/>
      <c r="G285" s="262" t="s">
        <v>409</v>
      </c>
      <c r="H285" s="248">
        <v>255</v>
      </c>
      <c r="I285" s="249">
        <f t="shared" ref="I285:L286" si="27">I286</f>
        <v>0</v>
      </c>
      <c r="J285" s="291">
        <f t="shared" si="27"/>
        <v>0</v>
      </c>
      <c r="K285" s="250">
        <f t="shared" si="27"/>
        <v>0</v>
      </c>
      <c r="L285" s="250">
        <f t="shared" si="27"/>
        <v>0</v>
      </c>
    </row>
    <row r="286" spans="1:12" ht="15.75" hidden="1" customHeight="1" collapsed="1">
      <c r="A286" s="260">
        <v>3</v>
      </c>
      <c r="B286" s="261">
        <v>2</v>
      </c>
      <c r="C286" s="261">
        <v>2</v>
      </c>
      <c r="D286" s="261">
        <v>5</v>
      </c>
      <c r="E286" s="261">
        <v>1</v>
      </c>
      <c r="F286" s="263"/>
      <c r="G286" s="262" t="s">
        <v>409</v>
      </c>
      <c r="H286" s="248">
        <v>256</v>
      </c>
      <c r="I286" s="249">
        <f t="shared" si="27"/>
        <v>0</v>
      </c>
      <c r="J286" s="291">
        <f t="shared" si="27"/>
        <v>0</v>
      </c>
      <c r="K286" s="250">
        <f t="shared" si="27"/>
        <v>0</v>
      </c>
      <c r="L286" s="250">
        <f t="shared" si="27"/>
        <v>0</v>
      </c>
    </row>
    <row r="287" spans="1:12" ht="15.75" hidden="1" customHeight="1" collapsed="1">
      <c r="A287" s="260">
        <v>3</v>
      </c>
      <c r="B287" s="261">
        <v>2</v>
      </c>
      <c r="C287" s="261">
        <v>2</v>
      </c>
      <c r="D287" s="261">
        <v>5</v>
      </c>
      <c r="E287" s="261">
        <v>1</v>
      </c>
      <c r="F287" s="263">
        <v>1</v>
      </c>
      <c r="G287" s="262" t="s">
        <v>409</v>
      </c>
      <c r="H287" s="248">
        <v>257</v>
      </c>
      <c r="I287" s="268">
        <v>0</v>
      </c>
      <c r="J287" s="268">
        <v>0</v>
      </c>
      <c r="K287" s="268">
        <v>0</v>
      </c>
      <c r="L287" s="268">
        <v>0</v>
      </c>
    </row>
    <row r="288" spans="1:12" ht="14.25" hidden="1" customHeight="1" collapsed="1">
      <c r="A288" s="260">
        <v>3</v>
      </c>
      <c r="B288" s="261">
        <v>2</v>
      </c>
      <c r="C288" s="261">
        <v>2</v>
      </c>
      <c r="D288" s="261">
        <v>6</v>
      </c>
      <c r="E288" s="261"/>
      <c r="F288" s="263"/>
      <c r="G288" s="262" t="s">
        <v>392</v>
      </c>
      <c r="H288" s="248">
        <v>258</v>
      </c>
      <c r="I288" s="249">
        <f t="shared" ref="I288:L289" si="28">I289</f>
        <v>0</v>
      </c>
      <c r="J288" s="323">
        <f t="shared" si="28"/>
        <v>0</v>
      </c>
      <c r="K288" s="250">
        <f t="shared" si="28"/>
        <v>0</v>
      </c>
      <c r="L288" s="250">
        <f t="shared" si="28"/>
        <v>0</v>
      </c>
    </row>
    <row r="289" spans="1:12" ht="15" hidden="1" customHeight="1" collapsed="1">
      <c r="A289" s="260">
        <v>3</v>
      </c>
      <c r="B289" s="261">
        <v>2</v>
      </c>
      <c r="C289" s="261">
        <v>2</v>
      </c>
      <c r="D289" s="261">
        <v>6</v>
      </c>
      <c r="E289" s="261">
        <v>1</v>
      </c>
      <c r="F289" s="263"/>
      <c r="G289" s="262" t="s">
        <v>392</v>
      </c>
      <c r="H289" s="248">
        <v>259</v>
      </c>
      <c r="I289" s="249">
        <f t="shared" si="28"/>
        <v>0</v>
      </c>
      <c r="J289" s="323">
        <f t="shared" si="28"/>
        <v>0</v>
      </c>
      <c r="K289" s="250">
        <f t="shared" si="28"/>
        <v>0</v>
      </c>
      <c r="L289" s="250">
        <f t="shared" si="28"/>
        <v>0</v>
      </c>
    </row>
    <row r="290" spans="1:12" ht="15" hidden="1" customHeight="1" collapsed="1">
      <c r="A290" s="260">
        <v>3</v>
      </c>
      <c r="B290" s="283">
        <v>2</v>
      </c>
      <c r="C290" s="283">
        <v>2</v>
      </c>
      <c r="D290" s="261">
        <v>6</v>
      </c>
      <c r="E290" s="283">
        <v>1</v>
      </c>
      <c r="F290" s="284">
        <v>1</v>
      </c>
      <c r="G290" s="285" t="s">
        <v>392</v>
      </c>
      <c r="H290" s="248">
        <v>260</v>
      </c>
      <c r="I290" s="268">
        <v>0</v>
      </c>
      <c r="J290" s="268">
        <v>0</v>
      </c>
      <c r="K290" s="268">
        <v>0</v>
      </c>
      <c r="L290" s="268">
        <v>0</v>
      </c>
    </row>
    <row r="291" spans="1:12" ht="14.25" hidden="1" customHeight="1" collapsed="1">
      <c r="A291" s="265">
        <v>3</v>
      </c>
      <c r="B291" s="260">
        <v>2</v>
      </c>
      <c r="C291" s="261">
        <v>2</v>
      </c>
      <c r="D291" s="261">
        <v>7</v>
      </c>
      <c r="E291" s="261"/>
      <c r="F291" s="263"/>
      <c r="G291" s="262" t="s">
        <v>393</v>
      </c>
      <c r="H291" s="248">
        <v>261</v>
      </c>
      <c r="I291" s="249">
        <f>I292</f>
        <v>0</v>
      </c>
      <c r="J291" s="323">
        <f>J292</f>
        <v>0</v>
      </c>
      <c r="K291" s="250">
        <f>K292</f>
        <v>0</v>
      </c>
      <c r="L291" s="250">
        <f>L292</f>
        <v>0</v>
      </c>
    </row>
    <row r="292" spans="1:12" ht="15" hidden="1" customHeight="1" collapsed="1">
      <c r="A292" s="265">
        <v>3</v>
      </c>
      <c r="B292" s="260">
        <v>2</v>
      </c>
      <c r="C292" s="261">
        <v>2</v>
      </c>
      <c r="D292" s="261">
        <v>7</v>
      </c>
      <c r="E292" s="261">
        <v>1</v>
      </c>
      <c r="F292" s="263"/>
      <c r="G292" s="262" t="s">
        <v>393</v>
      </c>
      <c r="H292" s="248">
        <v>262</v>
      </c>
      <c r="I292" s="249">
        <f>I293+I294</f>
        <v>0</v>
      </c>
      <c r="J292" s="249">
        <f>J293+J294</f>
        <v>0</v>
      </c>
      <c r="K292" s="249">
        <f>K293+K294</f>
        <v>0</v>
      </c>
      <c r="L292" s="249">
        <f>L293+L294</f>
        <v>0</v>
      </c>
    </row>
    <row r="293" spans="1:12" ht="27.75" hidden="1" customHeight="1" collapsed="1">
      <c r="A293" s="265">
        <v>3</v>
      </c>
      <c r="B293" s="260">
        <v>2</v>
      </c>
      <c r="C293" s="260">
        <v>2</v>
      </c>
      <c r="D293" s="261">
        <v>7</v>
      </c>
      <c r="E293" s="261">
        <v>1</v>
      </c>
      <c r="F293" s="263">
        <v>1</v>
      </c>
      <c r="G293" s="262" t="s">
        <v>394</v>
      </c>
      <c r="H293" s="248">
        <v>263</v>
      </c>
      <c r="I293" s="268">
        <v>0</v>
      </c>
      <c r="J293" s="268">
        <v>0</v>
      </c>
      <c r="K293" s="268">
        <v>0</v>
      </c>
      <c r="L293" s="268">
        <v>0</v>
      </c>
    </row>
    <row r="294" spans="1:12" ht="25.5" hidden="1" customHeight="1" collapsed="1">
      <c r="A294" s="265">
        <v>3</v>
      </c>
      <c r="B294" s="260">
        <v>2</v>
      </c>
      <c r="C294" s="260">
        <v>2</v>
      </c>
      <c r="D294" s="261">
        <v>7</v>
      </c>
      <c r="E294" s="261">
        <v>1</v>
      </c>
      <c r="F294" s="263">
        <v>2</v>
      </c>
      <c r="G294" s="262" t="s">
        <v>395</v>
      </c>
      <c r="H294" s="248">
        <v>264</v>
      </c>
      <c r="I294" s="268">
        <v>0</v>
      </c>
      <c r="J294" s="268">
        <v>0</v>
      </c>
      <c r="K294" s="268">
        <v>0</v>
      </c>
      <c r="L294" s="268">
        <v>0</v>
      </c>
    </row>
    <row r="295" spans="1:12" ht="30" hidden="1" customHeight="1" collapsed="1">
      <c r="A295" s="269">
        <v>3</v>
      </c>
      <c r="B295" s="269">
        <v>3</v>
      </c>
      <c r="C295" s="244"/>
      <c r="D295" s="245"/>
      <c r="E295" s="245"/>
      <c r="F295" s="247"/>
      <c r="G295" s="246" t="s">
        <v>410</v>
      </c>
      <c r="H295" s="248">
        <v>265</v>
      </c>
      <c r="I295" s="249">
        <f>SUM(I296+I328)</f>
        <v>0</v>
      </c>
      <c r="J295" s="323">
        <f>SUM(J296+J328)</f>
        <v>0</v>
      </c>
      <c r="K295" s="250">
        <f>SUM(K296+K328)</f>
        <v>0</v>
      </c>
      <c r="L295" s="250">
        <f>SUM(L296+L328)</f>
        <v>0</v>
      </c>
    </row>
    <row r="296" spans="1:12" ht="40.5" hidden="1" customHeight="1" collapsed="1">
      <c r="A296" s="265">
        <v>3</v>
      </c>
      <c r="B296" s="265">
        <v>3</v>
      </c>
      <c r="C296" s="260">
        <v>1</v>
      </c>
      <c r="D296" s="261"/>
      <c r="E296" s="261"/>
      <c r="F296" s="263"/>
      <c r="G296" s="262" t="s">
        <v>411</v>
      </c>
      <c r="H296" s="248">
        <v>266</v>
      </c>
      <c r="I296" s="249">
        <f>SUM(I297+I306+I310+I314+I318+I321+I324)</f>
        <v>0</v>
      </c>
      <c r="J296" s="323">
        <f>SUM(J297+J306+J310+J314+J318+J321+J324)</f>
        <v>0</v>
      </c>
      <c r="K296" s="250">
        <f>SUM(K297+K306+K310+K314+K318+K321+K324)</f>
        <v>0</v>
      </c>
      <c r="L296" s="250">
        <f>SUM(L297+L306+L310+L314+L318+L321+L324)</f>
        <v>0</v>
      </c>
    </row>
    <row r="297" spans="1:12" ht="15" hidden="1" customHeight="1" collapsed="1">
      <c r="A297" s="265">
        <v>3</v>
      </c>
      <c r="B297" s="265">
        <v>3</v>
      </c>
      <c r="C297" s="260">
        <v>1</v>
      </c>
      <c r="D297" s="261">
        <v>1</v>
      </c>
      <c r="E297" s="261"/>
      <c r="F297" s="263"/>
      <c r="G297" s="262" t="s">
        <v>397</v>
      </c>
      <c r="H297" s="248">
        <v>267</v>
      </c>
      <c r="I297" s="249">
        <f>SUM(I298+I300+I303)</f>
        <v>0</v>
      </c>
      <c r="J297" s="249">
        <f>SUM(J298+J300+J303)</f>
        <v>0</v>
      </c>
      <c r="K297" s="249">
        <f>SUM(K298+K300+K303)</f>
        <v>0</v>
      </c>
      <c r="L297" s="249">
        <f>SUM(L298+L300+L303)</f>
        <v>0</v>
      </c>
    </row>
    <row r="298" spans="1:12" ht="12.75" hidden="1" customHeight="1" collapsed="1">
      <c r="A298" s="265">
        <v>3</v>
      </c>
      <c r="B298" s="265">
        <v>3</v>
      </c>
      <c r="C298" s="260">
        <v>1</v>
      </c>
      <c r="D298" s="261">
        <v>1</v>
      </c>
      <c r="E298" s="261">
        <v>1</v>
      </c>
      <c r="F298" s="263"/>
      <c r="G298" s="262" t="s">
        <v>375</v>
      </c>
      <c r="H298" s="248">
        <v>268</v>
      </c>
      <c r="I298" s="249">
        <f>SUM(I299:I299)</f>
        <v>0</v>
      </c>
      <c r="J298" s="323">
        <f>SUM(J299:J299)</f>
        <v>0</v>
      </c>
      <c r="K298" s="250">
        <f>SUM(K299:K299)</f>
        <v>0</v>
      </c>
      <c r="L298" s="250">
        <f>SUM(L299:L299)</f>
        <v>0</v>
      </c>
    </row>
    <row r="299" spans="1:12" ht="15" hidden="1" customHeight="1" collapsed="1">
      <c r="A299" s="265">
        <v>3</v>
      </c>
      <c r="B299" s="265">
        <v>3</v>
      </c>
      <c r="C299" s="260">
        <v>1</v>
      </c>
      <c r="D299" s="261">
        <v>1</v>
      </c>
      <c r="E299" s="261">
        <v>1</v>
      </c>
      <c r="F299" s="263">
        <v>1</v>
      </c>
      <c r="G299" s="262" t="s">
        <v>375</v>
      </c>
      <c r="H299" s="248">
        <v>269</v>
      </c>
      <c r="I299" s="268">
        <v>0</v>
      </c>
      <c r="J299" s="268">
        <v>0</v>
      </c>
      <c r="K299" s="268">
        <v>0</v>
      </c>
      <c r="L299" s="268">
        <v>0</v>
      </c>
    </row>
    <row r="300" spans="1:12" ht="14.25" hidden="1" customHeight="1" collapsed="1">
      <c r="A300" s="265">
        <v>3</v>
      </c>
      <c r="B300" s="265">
        <v>3</v>
      </c>
      <c r="C300" s="260">
        <v>1</v>
      </c>
      <c r="D300" s="261">
        <v>1</v>
      </c>
      <c r="E300" s="261">
        <v>2</v>
      </c>
      <c r="F300" s="263"/>
      <c r="G300" s="262" t="s">
        <v>398</v>
      </c>
      <c r="H300" s="248">
        <v>270</v>
      </c>
      <c r="I300" s="249">
        <f>SUM(I301:I302)</f>
        <v>0</v>
      </c>
      <c r="J300" s="249">
        <f>SUM(J301:J302)</f>
        <v>0</v>
      </c>
      <c r="K300" s="249">
        <f>SUM(K301:K302)</f>
        <v>0</v>
      </c>
      <c r="L300" s="249">
        <f>SUM(L301:L302)</f>
        <v>0</v>
      </c>
    </row>
    <row r="301" spans="1:12" ht="14.25" hidden="1" customHeight="1" collapsed="1">
      <c r="A301" s="265">
        <v>3</v>
      </c>
      <c r="B301" s="265">
        <v>3</v>
      </c>
      <c r="C301" s="260">
        <v>1</v>
      </c>
      <c r="D301" s="261">
        <v>1</v>
      </c>
      <c r="E301" s="261">
        <v>2</v>
      </c>
      <c r="F301" s="263">
        <v>1</v>
      </c>
      <c r="G301" s="262" t="s">
        <v>377</v>
      </c>
      <c r="H301" s="248">
        <v>271</v>
      </c>
      <c r="I301" s="268">
        <v>0</v>
      </c>
      <c r="J301" s="268">
        <v>0</v>
      </c>
      <c r="K301" s="268">
        <v>0</v>
      </c>
      <c r="L301" s="268">
        <v>0</v>
      </c>
    </row>
    <row r="302" spans="1:12" ht="14.25" hidden="1" customHeight="1" collapsed="1">
      <c r="A302" s="265">
        <v>3</v>
      </c>
      <c r="B302" s="265">
        <v>3</v>
      </c>
      <c r="C302" s="260">
        <v>1</v>
      </c>
      <c r="D302" s="261">
        <v>1</v>
      </c>
      <c r="E302" s="261">
        <v>2</v>
      </c>
      <c r="F302" s="263">
        <v>2</v>
      </c>
      <c r="G302" s="262" t="s">
        <v>378</v>
      </c>
      <c r="H302" s="248">
        <v>272</v>
      </c>
      <c r="I302" s="268">
        <v>0</v>
      </c>
      <c r="J302" s="268">
        <v>0</v>
      </c>
      <c r="K302" s="268">
        <v>0</v>
      </c>
      <c r="L302" s="268">
        <v>0</v>
      </c>
    </row>
    <row r="303" spans="1:12" ht="14.25" hidden="1" customHeight="1" collapsed="1">
      <c r="A303" s="265">
        <v>3</v>
      </c>
      <c r="B303" s="265">
        <v>3</v>
      </c>
      <c r="C303" s="260">
        <v>1</v>
      </c>
      <c r="D303" s="261">
        <v>1</v>
      </c>
      <c r="E303" s="261">
        <v>3</v>
      </c>
      <c r="F303" s="263"/>
      <c r="G303" s="262" t="s">
        <v>379</v>
      </c>
      <c r="H303" s="248">
        <v>273</v>
      </c>
      <c r="I303" s="249">
        <f>SUM(I304:I305)</f>
        <v>0</v>
      </c>
      <c r="J303" s="249">
        <f>SUM(J304:J305)</f>
        <v>0</v>
      </c>
      <c r="K303" s="249">
        <f>SUM(K304:K305)</f>
        <v>0</v>
      </c>
      <c r="L303" s="249">
        <f>SUM(L304:L305)</f>
        <v>0</v>
      </c>
    </row>
    <row r="304" spans="1:12" ht="14.25" hidden="1" customHeight="1" collapsed="1">
      <c r="A304" s="265">
        <v>3</v>
      </c>
      <c r="B304" s="265">
        <v>3</v>
      </c>
      <c r="C304" s="260">
        <v>1</v>
      </c>
      <c r="D304" s="261">
        <v>1</v>
      </c>
      <c r="E304" s="261">
        <v>3</v>
      </c>
      <c r="F304" s="263">
        <v>1</v>
      </c>
      <c r="G304" s="262" t="s">
        <v>412</v>
      </c>
      <c r="H304" s="248">
        <v>274</v>
      </c>
      <c r="I304" s="268">
        <v>0</v>
      </c>
      <c r="J304" s="268">
        <v>0</v>
      </c>
      <c r="K304" s="268">
        <v>0</v>
      </c>
      <c r="L304" s="268">
        <v>0</v>
      </c>
    </row>
    <row r="305" spans="1:12" ht="14.25" hidden="1" customHeight="1" collapsed="1">
      <c r="A305" s="265">
        <v>3</v>
      </c>
      <c r="B305" s="265">
        <v>3</v>
      </c>
      <c r="C305" s="260">
        <v>1</v>
      </c>
      <c r="D305" s="261">
        <v>1</v>
      </c>
      <c r="E305" s="261">
        <v>3</v>
      </c>
      <c r="F305" s="263">
        <v>2</v>
      </c>
      <c r="G305" s="262" t="s">
        <v>399</v>
      </c>
      <c r="H305" s="248">
        <v>275</v>
      </c>
      <c r="I305" s="268">
        <v>0</v>
      </c>
      <c r="J305" s="268">
        <v>0</v>
      </c>
      <c r="K305" s="268">
        <v>0</v>
      </c>
      <c r="L305" s="268">
        <v>0</v>
      </c>
    </row>
    <row r="306" spans="1:12" hidden="1" collapsed="1">
      <c r="A306" s="281">
        <v>3</v>
      </c>
      <c r="B306" s="255">
        <v>3</v>
      </c>
      <c r="C306" s="260">
        <v>1</v>
      </c>
      <c r="D306" s="261">
        <v>2</v>
      </c>
      <c r="E306" s="261"/>
      <c r="F306" s="263"/>
      <c r="G306" s="262" t="s">
        <v>413</v>
      </c>
      <c r="H306" s="248">
        <v>276</v>
      </c>
      <c r="I306" s="249">
        <f>I307</f>
        <v>0</v>
      </c>
      <c r="J306" s="323">
        <f>J307</f>
        <v>0</v>
      </c>
      <c r="K306" s="250">
        <f>K307</f>
        <v>0</v>
      </c>
      <c r="L306" s="250">
        <f>L307</f>
        <v>0</v>
      </c>
    </row>
    <row r="307" spans="1:12" ht="15" hidden="1" customHeight="1" collapsed="1">
      <c r="A307" s="281">
        <v>3</v>
      </c>
      <c r="B307" s="281">
        <v>3</v>
      </c>
      <c r="C307" s="255">
        <v>1</v>
      </c>
      <c r="D307" s="253">
        <v>2</v>
      </c>
      <c r="E307" s="253">
        <v>1</v>
      </c>
      <c r="F307" s="256"/>
      <c r="G307" s="262" t="s">
        <v>413</v>
      </c>
      <c r="H307" s="248">
        <v>277</v>
      </c>
      <c r="I307" s="271">
        <f>SUM(I308:I309)</f>
        <v>0</v>
      </c>
      <c r="J307" s="324">
        <f>SUM(J308:J309)</f>
        <v>0</v>
      </c>
      <c r="K307" s="272">
        <f>SUM(K308:K309)</f>
        <v>0</v>
      </c>
      <c r="L307" s="272">
        <f>SUM(L308:L309)</f>
        <v>0</v>
      </c>
    </row>
    <row r="308" spans="1:12" ht="15" hidden="1" customHeight="1" collapsed="1">
      <c r="A308" s="265">
        <v>3</v>
      </c>
      <c r="B308" s="265">
        <v>3</v>
      </c>
      <c r="C308" s="260">
        <v>1</v>
      </c>
      <c r="D308" s="261">
        <v>2</v>
      </c>
      <c r="E308" s="261">
        <v>1</v>
      </c>
      <c r="F308" s="263">
        <v>1</v>
      </c>
      <c r="G308" s="262" t="s">
        <v>414</v>
      </c>
      <c r="H308" s="248">
        <v>278</v>
      </c>
      <c r="I308" s="268">
        <v>0</v>
      </c>
      <c r="J308" s="268">
        <v>0</v>
      </c>
      <c r="K308" s="268">
        <v>0</v>
      </c>
      <c r="L308" s="268">
        <v>0</v>
      </c>
    </row>
    <row r="309" spans="1:12" ht="12.75" hidden="1" customHeight="1" collapsed="1">
      <c r="A309" s="273">
        <v>3</v>
      </c>
      <c r="B309" s="306">
        <v>3</v>
      </c>
      <c r="C309" s="282">
        <v>1</v>
      </c>
      <c r="D309" s="283">
        <v>2</v>
      </c>
      <c r="E309" s="283">
        <v>1</v>
      </c>
      <c r="F309" s="284">
        <v>2</v>
      </c>
      <c r="G309" s="285" t="s">
        <v>415</v>
      </c>
      <c r="H309" s="248">
        <v>279</v>
      </c>
      <c r="I309" s="268">
        <v>0</v>
      </c>
      <c r="J309" s="268">
        <v>0</v>
      </c>
      <c r="K309" s="268">
        <v>0</v>
      </c>
      <c r="L309" s="268">
        <v>0</v>
      </c>
    </row>
    <row r="310" spans="1:12" ht="15.75" hidden="1" customHeight="1" collapsed="1">
      <c r="A310" s="260">
        <v>3</v>
      </c>
      <c r="B310" s="262">
        <v>3</v>
      </c>
      <c r="C310" s="260">
        <v>1</v>
      </c>
      <c r="D310" s="261">
        <v>3</v>
      </c>
      <c r="E310" s="261"/>
      <c r="F310" s="263"/>
      <c r="G310" s="262" t="s">
        <v>416</v>
      </c>
      <c r="H310" s="248">
        <v>280</v>
      </c>
      <c r="I310" s="249">
        <f>I311</f>
        <v>0</v>
      </c>
      <c r="J310" s="323">
        <f>J311</f>
        <v>0</v>
      </c>
      <c r="K310" s="250">
        <f>K311</f>
        <v>0</v>
      </c>
      <c r="L310" s="250">
        <f>L311</f>
        <v>0</v>
      </c>
    </row>
    <row r="311" spans="1:12" ht="15.75" hidden="1" customHeight="1" collapsed="1">
      <c r="A311" s="260">
        <v>3</v>
      </c>
      <c r="B311" s="285">
        <v>3</v>
      </c>
      <c r="C311" s="282">
        <v>1</v>
      </c>
      <c r="D311" s="283">
        <v>3</v>
      </c>
      <c r="E311" s="283">
        <v>1</v>
      </c>
      <c r="F311" s="284"/>
      <c r="G311" s="262" t="s">
        <v>416</v>
      </c>
      <c r="H311" s="248">
        <v>281</v>
      </c>
      <c r="I311" s="250">
        <f>I312+I313</f>
        <v>0</v>
      </c>
      <c r="J311" s="250">
        <f>J312+J313</f>
        <v>0</v>
      </c>
      <c r="K311" s="250">
        <f>K312+K313</f>
        <v>0</v>
      </c>
      <c r="L311" s="250">
        <f>L312+L313</f>
        <v>0</v>
      </c>
    </row>
    <row r="312" spans="1:12" ht="27" hidden="1" customHeight="1" collapsed="1">
      <c r="A312" s="260">
        <v>3</v>
      </c>
      <c r="B312" s="262">
        <v>3</v>
      </c>
      <c r="C312" s="260">
        <v>1</v>
      </c>
      <c r="D312" s="261">
        <v>3</v>
      </c>
      <c r="E312" s="261">
        <v>1</v>
      </c>
      <c r="F312" s="263">
        <v>1</v>
      </c>
      <c r="G312" s="262" t="s">
        <v>417</v>
      </c>
      <c r="H312" s="248">
        <v>282</v>
      </c>
      <c r="I312" s="311">
        <v>0</v>
      </c>
      <c r="J312" s="311">
        <v>0</v>
      </c>
      <c r="K312" s="311">
        <v>0</v>
      </c>
      <c r="L312" s="310">
        <v>0</v>
      </c>
    </row>
    <row r="313" spans="1:12" ht="26.25" hidden="1" customHeight="1" collapsed="1">
      <c r="A313" s="260">
        <v>3</v>
      </c>
      <c r="B313" s="262">
        <v>3</v>
      </c>
      <c r="C313" s="260">
        <v>1</v>
      </c>
      <c r="D313" s="261">
        <v>3</v>
      </c>
      <c r="E313" s="261">
        <v>1</v>
      </c>
      <c r="F313" s="263">
        <v>2</v>
      </c>
      <c r="G313" s="262" t="s">
        <v>418</v>
      </c>
      <c r="H313" s="248">
        <v>283</v>
      </c>
      <c r="I313" s="268">
        <v>0</v>
      </c>
      <c r="J313" s="268">
        <v>0</v>
      </c>
      <c r="K313" s="268">
        <v>0</v>
      </c>
      <c r="L313" s="268">
        <v>0</v>
      </c>
    </row>
    <row r="314" spans="1:12" hidden="1" collapsed="1">
      <c r="A314" s="260">
        <v>3</v>
      </c>
      <c r="B314" s="262">
        <v>3</v>
      </c>
      <c r="C314" s="260">
        <v>1</v>
      </c>
      <c r="D314" s="261">
        <v>4</v>
      </c>
      <c r="E314" s="261"/>
      <c r="F314" s="263"/>
      <c r="G314" s="262" t="s">
        <v>419</v>
      </c>
      <c r="H314" s="248">
        <v>284</v>
      </c>
      <c r="I314" s="249">
        <f>I315</f>
        <v>0</v>
      </c>
      <c r="J314" s="323">
        <f>J315</f>
        <v>0</v>
      </c>
      <c r="K314" s="250">
        <f>K315</f>
        <v>0</v>
      </c>
      <c r="L314" s="250">
        <f>L315</f>
        <v>0</v>
      </c>
    </row>
    <row r="315" spans="1:12" ht="15" hidden="1" customHeight="1" collapsed="1">
      <c r="A315" s="265">
        <v>3</v>
      </c>
      <c r="B315" s="260">
        <v>3</v>
      </c>
      <c r="C315" s="261">
        <v>1</v>
      </c>
      <c r="D315" s="261">
        <v>4</v>
      </c>
      <c r="E315" s="261">
        <v>1</v>
      </c>
      <c r="F315" s="263"/>
      <c r="G315" s="262" t="s">
        <v>419</v>
      </c>
      <c r="H315" s="248">
        <v>285</v>
      </c>
      <c r="I315" s="249">
        <f>SUM(I316:I317)</f>
        <v>0</v>
      </c>
      <c r="J315" s="249">
        <f>SUM(J316:J317)</f>
        <v>0</v>
      </c>
      <c r="K315" s="249">
        <f>SUM(K316:K317)</f>
        <v>0</v>
      </c>
      <c r="L315" s="249">
        <f>SUM(L316:L317)</f>
        <v>0</v>
      </c>
    </row>
    <row r="316" spans="1:12" hidden="1" collapsed="1">
      <c r="A316" s="265">
        <v>3</v>
      </c>
      <c r="B316" s="260">
        <v>3</v>
      </c>
      <c r="C316" s="261">
        <v>1</v>
      </c>
      <c r="D316" s="261">
        <v>4</v>
      </c>
      <c r="E316" s="261">
        <v>1</v>
      </c>
      <c r="F316" s="263">
        <v>1</v>
      </c>
      <c r="G316" s="262" t="s">
        <v>420</v>
      </c>
      <c r="H316" s="248">
        <v>286</v>
      </c>
      <c r="I316" s="267">
        <v>0</v>
      </c>
      <c r="J316" s="268">
        <v>0</v>
      </c>
      <c r="K316" s="268">
        <v>0</v>
      </c>
      <c r="L316" s="267">
        <v>0</v>
      </c>
    </row>
    <row r="317" spans="1:12" ht="14.25" hidden="1" customHeight="1" collapsed="1">
      <c r="A317" s="260">
        <v>3</v>
      </c>
      <c r="B317" s="261">
        <v>3</v>
      </c>
      <c r="C317" s="261">
        <v>1</v>
      </c>
      <c r="D317" s="261">
        <v>4</v>
      </c>
      <c r="E317" s="261">
        <v>1</v>
      </c>
      <c r="F317" s="263">
        <v>2</v>
      </c>
      <c r="G317" s="262" t="s">
        <v>421</v>
      </c>
      <c r="H317" s="248">
        <v>287</v>
      </c>
      <c r="I317" s="268">
        <v>0</v>
      </c>
      <c r="J317" s="311">
        <v>0</v>
      </c>
      <c r="K317" s="311">
        <v>0</v>
      </c>
      <c r="L317" s="310">
        <v>0</v>
      </c>
    </row>
    <row r="318" spans="1:12" ht="15.75" hidden="1" customHeight="1" collapsed="1">
      <c r="A318" s="260">
        <v>3</v>
      </c>
      <c r="B318" s="261">
        <v>3</v>
      </c>
      <c r="C318" s="261">
        <v>1</v>
      </c>
      <c r="D318" s="261">
        <v>5</v>
      </c>
      <c r="E318" s="261"/>
      <c r="F318" s="263"/>
      <c r="G318" s="262" t="s">
        <v>422</v>
      </c>
      <c r="H318" s="248">
        <v>288</v>
      </c>
      <c r="I318" s="272">
        <f t="shared" ref="I318:L319" si="29">I319</f>
        <v>0</v>
      </c>
      <c r="J318" s="323">
        <f t="shared" si="29"/>
        <v>0</v>
      </c>
      <c r="K318" s="250">
        <f t="shared" si="29"/>
        <v>0</v>
      </c>
      <c r="L318" s="250">
        <f t="shared" si="29"/>
        <v>0</v>
      </c>
    </row>
    <row r="319" spans="1:12" ht="14.25" hidden="1" customHeight="1" collapsed="1">
      <c r="A319" s="255">
        <v>3</v>
      </c>
      <c r="B319" s="283">
        <v>3</v>
      </c>
      <c r="C319" s="283">
        <v>1</v>
      </c>
      <c r="D319" s="283">
        <v>5</v>
      </c>
      <c r="E319" s="283">
        <v>1</v>
      </c>
      <c r="F319" s="284"/>
      <c r="G319" s="262" t="s">
        <v>422</v>
      </c>
      <c r="H319" s="248">
        <v>289</v>
      </c>
      <c r="I319" s="250">
        <f t="shared" si="29"/>
        <v>0</v>
      </c>
      <c r="J319" s="324">
        <f t="shared" si="29"/>
        <v>0</v>
      </c>
      <c r="K319" s="272">
        <f t="shared" si="29"/>
        <v>0</v>
      </c>
      <c r="L319" s="272">
        <f t="shared" si="29"/>
        <v>0</v>
      </c>
    </row>
    <row r="320" spans="1:12" ht="14.25" hidden="1" customHeight="1" collapsed="1">
      <c r="A320" s="260">
        <v>3</v>
      </c>
      <c r="B320" s="261">
        <v>3</v>
      </c>
      <c r="C320" s="261">
        <v>1</v>
      </c>
      <c r="D320" s="261">
        <v>5</v>
      </c>
      <c r="E320" s="261">
        <v>1</v>
      </c>
      <c r="F320" s="263">
        <v>1</v>
      </c>
      <c r="G320" s="262" t="s">
        <v>423</v>
      </c>
      <c r="H320" s="248">
        <v>290</v>
      </c>
      <c r="I320" s="268">
        <v>0</v>
      </c>
      <c r="J320" s="311">
        <v>0</v>
      </c>
      <c r="K320" s="311">
        <v>0</v>
      </c>
      <c r="L320" s="310">
        <v>0</v>
      </c>
    </row>
    <row r="321" spans="1:16" ht="14.25" hidden="1" customHeight="1" collapsed="1">
      <c r="A321" s="260">
        <v>3</v>
      </c>
      <c r="B321" s="261">
        <v>3</v>
      </c>
      <c r="C321" s="261">
        <v>1</v>
      </c>
      <c r="D321" s="261">
        <v>6</v>
      </c>
      <c r="E321" s="261"/>
      <c r="F321" s="263"/>
      <c r="G321" s="262" t="s">
        <v>392</v>
      </c>
      <c r="H321" s="248">
        <v>291</v>
      </c>
      <c r="I321" s="250">
        <f t="shared" ref="I321:L322" si="30">I322</f>
        <v>0</v>
      </c>
      <c r="J321" s="323">
        <f t="shared" si="30"/>
        <v>0</v>
      </c>
      <c r="K321" s="250">
        <f t="shared" si="30"/>
        <v>0</v>
      </c>
      <c r="L321" s="250">
        <f t="shared" si="30"/>
        <v>0</v>
      </c>
    </row>
    <row r="322" spans="1:16" ht="13.5" hidden="1" customHeight="1" collapsed="1">
      <c r="A322" s="260">
        <v>3</v>
      </c>
      <c r="B322" s="261">
        <v>3</v>
      </c>
      <c r="C322" s="261">
        <v>1</v>
      </c>
      <c r="D322" s="261">
        <v>6</v>
      </c>
      <c r="E322" s="261">
        <v>1</v>
      </c>
      <c r="F322" s="263"/>
      <c r="G322" s="262" t="s">
        <v>392</v>
      </c>
      <c r="H322" s="248">
        <v>292</v>
      </c>
      <c r="I322" s="249">
        <f t="shared" si="30"/>
        <v>0</v>
      </c>
      <c r="J322" s="323">
        <f t="shared" si="30"/>
        <v>0</v>
      </c>
      <c r="K322" s="250">
        <f t="shared" si="30"/>
        <v>0</v>
      </c>
      <c r="L322" s="250">
        <f t="shared" si="30"/>
        <v>0</v>
      </c>
    </row>
    <row r="323" spans="1:16" ht="14.25" hidden="1" customHeight="1" collapsed="1">
      <c r="A323" s="260">
        <v>3</v>
      </c>
      <c r="B323" s="261">
        <v>3</v>
      </c>
      <c r="C323" s="261">
        <v>1</v>
      </c>
      <c r="D323" s="261">
        <v>6</v>
      </c>
      <c r="E323" s="261">
        <v>1</v>
      </c>
      <c r="F323" s="263">
        <v>1</v>
      </c>
      <c r="G323" s="262" t="s">
        <v>392</v>
      </c>
      <c r="H323" s="248">
        <v>293</v>
      </c>
      <c r="I323" s="311">
        <v>0</v>
      </c>
      <c r="J323" s="311">
        <v>0</v>
      </c>
      <c r="K323" s="311">
        <v>0</v>
      </c>
      <c r="L323" s="310">
        <v>0</v>
      </c>
    </row>
    <row r="324" spans="1:16" ht="15" hidden="1" customHeight="1" collapsed="1">
      <c r="A324" s="260">
        <v>3</v>
      </c>
      <c r="B324" s="261">
        <v>3</v>
      </c>
      <c r="C324" s="261">
        <v>1</v>
      </c>
      <c r="D324" s="261">
        <v>7</v>
      </c>
      <c r="E324" s="261"/>
      <c r="F324" s="263"/>
      <c r="G324" s="262" t="s">
        <v>424</v>
      </c>
      <c r="H324" s="248">
        <v>294</v>
      </c>
      <c r="I324" s="249">
        <f>I325</f>
        <v>0</v>
      </c>
      <c r="J324" s="323">
        <f>J325</f>
        <v>0</v>
      </c>
      <c r="K324" s="250">
        <f>K325</f>
        <v>0</v>
      </c>
      <c r="L324" s="250">
        <f>L325</f>
        <v>0</v>
      </c>
    </row>
    <row r="325" spans="1:16" ht="16.5" hidden="1" customHeight="1" collapsed="1">
      <c r="A325" s="260">
        <v>3</v>
      </c>
      <c r="B325" s="261">
        <v>3</v>
      </c>
      <c r="C325" s="261">
        <v>1</v>
      </c>
      <c r="D325" s="261">
        <v>7</v>
      </c>
      <c r="E325" s="261">
        <v>1</v>
      </c>
      <c r="F325" s="263"/>
      <c r="G325" s="262" t="s">
        <v>424</v>
      </c>
      <c r="H325" s="248">
        <v>295</v>
      </c>
      <c r="I325" s="249">
        <f>I326+I327</f>
        <v>0</v>
      </c>
      <c r="J325" s="249">
        <f>J326+J327</f>
        <v>0</v>
      </c>
      <c r="K325" s="249">
        <f>K326+K327</f>
        <v>0</v>
      </c>
      <c r="L325" s="249">
        <f>L326+L327</f>
        <v>0</v>
      </c>
    </row>
    <row r="326" spans="1:16" ht="27" hidden="1" customHeight="1" collapsed="1">
      <c r="A326" s="260">
        <v>3</v>
      </c>
      <c r="B326" s="261">
        <v>3</v>
      </c>
      <c r="C326" s="261">
        <v>1</v>
      </c>
      <c r="D326" s="261">
        <v>7</v>
      </c>
      <c r="E326" s="261">
        <v>1</v>
      </c>
      <c r="F326" s="263">
        <v>1</v>
      </c>
      <c r="G326" s="262" t="s">
        <v>425</v>
      </c>
      <c r="H326" s="248">
        <v>296</v>
      </c>
      <c r="I326" s="311">
        <v>0</v>
      </c>
      <c r="J326" s="311">
        <v>0</v>
      </c>
      <c r="K326" s="311">
        <v>0</v>
      </c>
      <c r="L326" s="310">
        <v>0</v>
      </c>
    </row>
    <row r="327" spans="1:16" ht="27.75" hidden="1" customHeight="1" collapsed="1">
      <c r="A327" s="260">
        <v>3</v>
      </c>
      <c r="B327" s="261">
        <v>3</v>
      </c>
      <c r="C327" s="261">
        <v>1</v>
      </c>
      <c r="D327" s="261">
        <v>7</v>
      </c>
      <c r="E327" s="261">
        <v>1</v>
      </c>
      <c r="F327" s="263">
        <v>2</v>
      </c>
      <c r="G327" s="262" t="s">
        <v>426</v>
      </c>
      <c r="H327" s="248">
        <v>297</v>
      </c>
      <c r="I327" s="268">
        <v>0</v>
      </c>
      <c r="J327" s="268">
        <v>0</v>
      </c>
      <c r="K327" s="268">
        <v>0</v>
      </c>
      <c r="L327" s="268">
        <v>0</v>
      </c>
    </row>
    <row r="328" spans="1:16" ht="38.25" hidden="1" customHeight="1" collapsed="1">
      <c r="A328" s="260">
        <v>3</v>
      </c>
      <c r="B328" s="261">
        <v>3</v>
      </c>
      <c r="C328" s="261">
        <v>2</v>
      </c>
      <c r="D328" s="261"/>
      <c r="E328" s="261"/>
      <c r="F328" s="263"/>
      <c r="G328" s="262" t="s">
        <v>427</v>
      </c>
      <c r="H328" s="248">
        <v>298</v>
      </c>
      <c r="I328" s="249">
        <f>SUM(I329+I338+I342+I346+I350+I353+I356)</f>
        <v>0</v>
      </c>
      <c r="J328" s="323">
        <f>SUM(J329+J338+J342+J346+J350+J353+J356)</f>
        <v>0</v>
      </c>
      <c r="K328" s="250">
        <f>SUM(K329+K338+K342+K346+K350+K353+K356)</f>
        <v>0</v>
      </c>
      <c r="L328" s="250">
        <f>SUM(L329+L338+L342+L346+L350+L353+L356)</f>
        <v>0</v>
      </c>
    </row>
    <row r="329" spans="1:16" ht="15" hidden="1" customHeight="1" collapsed="1">
      <c r="A329" s="260">
        <v>3</v>
      </c>
      <c r="B329" s="261">
        <v>3</v>
      </c>
      <c r="C329" s="261">
        <v>2</v>
      </c>
      <c r="D329" s="261">
        <v>1</v>
      </c>
      <c r="E329" s="261"/>
      <c r="F329" s="263"/>
      <c r="G329" s="262" t="s">
        <v>374</v>
      </c>
      <c r="H329" s="248">
        <v>299</v>
      </c>
      <c r="I329" s="249">
        <f>I330</f>
        <v>0</v>
      </c>
      <c r="J329" s="323">
        <f>J330</f>
        <v>0</v>
      </c>
      <c r="K329" s="250">
        <f>K330</f>
        <v>0</v>
      </c>
      <c r="L329" s="250">
        <f>L330</f>
        <v>0</v>
      </c>
    </row>
    <row r="330" spans="1:16" hidden="1" collapsed="1">
      <c r="A330" s="265">
        <v>3</v>
      </c>
      <c r="B330" s="260">
        <v>3</v>
      </c>
      <c r="C330" s="261">
        <v>2</v>
      </c>
      <c r="D330" s="262">
        <v>1</v>
      </c>
      <c r="E330" s="260">
        <v>1</v>
      </c>
      <c r="F330" s="263"/>
      <c r="G330" s="262" t="s">
        <v>374</v>
      </c>
      <c r="H330" s="248">
        <v>300</v>
      </c>
      <c r="I330" s="249">
        <f>SUM(I331:I331)</f>
        <v>0</v>
      </c>
      <c r="J330" s="249">
        <f>SUM(J331:J331)</f>
        <v>0</v>
      </c>
      <c r="K330" s="249">
        <f>SUM(K331:K331)</f>
        <v>0</v>
      </c>
      <c r="L330" s="249">
        <f>SUM(L331:L331)</f>
        <v>0</v>
      </c>
      <c r="M330" s="325"/>
      <c r="N330" s="325"/>
      <c r="O330" s="325"/>
      <c r="P330" s="325"/>
    </row>
    <row r="331" spans="1:16" ht="13.5" hidden="1" customHeight="1" collapsed="1">
      <c r="A331" s="265">
        <v>3</v>
      </c>
      <c r="B331" s="260">
        <v>3</v>
      </c>
      <c r="C331" s="261">
        <v>2</v>
      </c>
      <c r="D331" s="262">
        <v>1</v>
      </c>
      <c r="E331" s="260">
        <v>1</v>
      </c>
      <c r="F331" s="263">
        <v>1</v>
      </c>
      <c r="G331" s="262" t="s">
        <v>375</v>
      </c>
      <c r="H331" s="248">
        <v>301</v>
      </c>
      <c r="I331" s="311">
        <v>0</v>
      </c>
      <c r="J331" s="311">
        <v>0</v>
      </c>
      <c r="K331" s="311">
        <v>0</v>
      </c>
      <c r="L331" s="310">
        <v>0</v>
      </c>
    </row>
    <row r="332" spans="1:16" hidden="1" collapsed="1">
      <c r="A332" s="265">
        <v>3</v>
      </c>
      <c r="B332" s="260">
        <v>3</v>
      </c>
      <c r="C332" s="261">
        <v>2</v>
      </c>
      <c r="D332" s="262">
        <v>1</v>
      </c>
      <c r="E332" s="260">
        <v>2</v>
      </c>
      <c r="F332" s="263"/>
      <c r="G332" s="285" t="s">
        <v>398</v>
      </c>
      <c r="H332" s="248">
        <v>302</v>
      </c>
      <c r="I332" s="249">
        <f>SUM(I333:I334)</f>
        <v>0</v>
      </c>
      <c r="J332" s="249">
        <f>SUM(J333:J334)</f>
        <v>0</v>
      </c>
      <c r="K332" s="249">
        <f>SUM(K333:K334)</f>
        <v>0</v>
      </c>
      <c r="L332" s="249">
        <f>SUM(L333:L334)</f>
        <v>0</v>
      </c>
    </row>
    <row r="333" spans="1:16" hidden="1" collapsed="1">
      <c r="A333" s="265">
        <v>3</v>
      </c>
      <c r="B333" s="260">
        <v>3</v>
      </c>
      <c r="C333" s="261">
        <v>2</v>
      </c>
      <c r="D333" s="262">
        <v>1</v>
      </c>
      <c r="E333" s="260">
        <v>2</v>
      </c>
      <c r="F333" s="263">
        <v>1</v>
      </c>
      <c r="G333" s="285" t="s">
        <v>377</v>
      </c>
      <c r="H333" s="248">
        <v>303</v>
      </c>
      <c r="I333" s="311">
        <v>0</v>
      </c>
      <c r="J333" s="311">
        <v>0</v>
      </c>
      <c r="K333" s="311">
        <v>0</v>
      </c>
      <c r="L333" s="310">
        <v>0</v>
      </c>
    </row>
    <row r="334" spans="1:16" hidden="1" collapsed="1">
      <c r="A334" s="265">
        <v>3</v>
      </c>
      <c r="B334" s="260">
        <v>3</v>
      </c>
      <c r="C334" s="261">
        <v>2</v>
      </c>
      <c r="D334" s="262">
        <v>1</v>
      </c>
      <c r="E334" s="260">
        <v>2</v>
      </c>
      <c r="F334" s="263">
        <v>2</v>
      </c>
      <c r="G334" s="285" t="s">
        <v>378</v>
      </c>
      <c r="H334" s="248">
        <v>304</v>
      </c>
      <c r="I334" s="268">
        <v>0</v>
      </c>
      <c r="J334" s="268">
        <v>0</v>
      </c>
      <c r="K334" s="268">
        <v>0</v>
      </c>
      <c r="L334" s="268">
        <v>0</v>
      </c>
    </row>
    <row r="335" spans="1:16" hidden="1" collapsed="1">
      <c r="A335" s="265">
        <v>3</v>
      </c>
      <c r="B335" s="260">
        <v>3</v>
      </c>
      <c r="C335" s="261">
        <v>2</v>
      </c>
      <c r="D335" s="262">
        <v>1</v>
      </c>
      <c r="E335" s="260">
        <v>3</v>
      </c>
      <c r="F335" s="263"/>
      <c r="G335" s="285" t="s">
        <v>379</v>
      </c>
      <c r="H335" s="248">
        <v>305</v>
      </c>
      <c r="I335" s="249">
        <f>SUM(I336:I337)</f>
        <v>0</v>
      </c>
      <c r="J335" s="249">
        <f>SUM(J336:J337)</f>
        <v>0</v>
      </c>
      <c r="K335" s="249">
        <f>SUM(K336:K337)</f>
        <v>0</v>
      </c>
      <c r="L335" s="249">
        <f>SUM(L336:L337)</f>
        <v>0</v>
      </c>
    </row>
    <row r="336" spans="1:16" hidden="1" collapsed="1">
      <c r="A336" s="265">
        <v>3</v>
      </c>
      <c r="B336" s="260">
        <v>3</v>
      </c>
      <c r="C336" s="261">
        <v>2</v>
      </c>
      <c r="D336" s="262">
        <v>1</v>
      </c>
      <c r="E336" s="260">
        <v>3</v>
      </c>
      <c r="F336" s="263">
        <v>1</v>
      </c>
      <c r="G336" s="285" t="s">
        <v>380</v>
      </c>
      <c r="H336" s="248">
        <v>306</v>
      </c>
      <c r="I336" s="268">
        <v>0</v>
      </c>
      <c r="J336" s="268">
        <v>0</v>
      </c>
      <c r="K336" s="268">
        <v>0</v>
      </c>
      <c r="L336" s="268">
        <v>0</v>
      </c>
    </row>
    <row r="337" spans="1:12" hidden="1" collapsed="1">
      <c r="A337" s="265">
        <v>3</v>
      </c>
      <c r="B337" s="260">
        <v>3</v>
      </c>
      <c r="C337" s="261">
        <v>2</v>
      </c>
      <c r="D337" s="262">
        <v>1</v>
      </c>
      <c r="E337" s="260">
        <v>3</v>
      </c>
      <c r="F337" s="263">
        <v>2</v>
      </c>
      <c r="G337" s="285" t="s">
        <v>399</v>
      </c>
      <c r="H337" s="248">
        <v>307</v>
      </c>
      <c r="I337" s="286">
        <v>0</v>
      </c>
      <c r="J337" s="326">
        <v>0</v>
      </c>
      <c r="K337" s="286">
        <v>0</v>
      </c>
      <c r="L337" s="286">
        <v>0</v>
      </c>
    </row>
    <row r="338" spans="1:12" hidden="1" collapsed="1">
      <c r="A338" s="273">
        <v>3</v>
      </c>
      <c r="B338" s="273">
        <v>3</v>
      </c>
      <c r="C338" s="282">
        <v>2</v>
      </c>
      <c r="D338" s="285">
        <v>2</v>
      </c>
      <c r="E338" s="282"/>
      <c r="F338" s="284"/>
      <c r="G338" s="285" t="s">
        <v>413</v>
      </c>
      <c r="H338" s="248">
        <v>308</v>
      </c>
      <c r="I338" s="278">
        <f>I339</f>
        <v>0</v>
      </c>
      <c r="J338" s="327">
        <f>J339</f>
        <v>0</v>
      </c>
      <c r="K338" s="279">
        <f>K339</f>
        <v>0</v>
      </c>
      <c r="L338" s="279">
        <f>L339</f>
        <v>0</v>
      </c>
    </row>
    <row r="339" spans="1:12" hidden="1" collapsed="1">
      <c r="A339" s="265">
        <v>3</v>
      </c>
      <c r="B339" s="265">
        <v>3</v>
      </c>
      <c r="C339" s="260">
        <v>2</v>
      </c>
      <c r="D339" s="262">
        <v>2</v>
      </c>
      <c r="E339" s="260">
        <v>1</v>
      </c>
      <c r="F339" s="263"/>
      <c r="G339" s="285" t="s">
        <v>413</v>
      </c>
      <c r="H339" s="248">
        <v>309</v>
      </c>
      <c r="I339" s="249">
        <f>SUM(I340:I341)</f>
        <v>0</v>
      </c>
      <c r="J339" s="291">
        <f>SUM(J340:J341)</f>
        <v>0</v>
      </c>
      <c r="K339" s="250">
        <f>SUM(K340:K341)</f>
        <v>0</v>
      </c>
      <c r="L339" s="250">
        <f>SUM(L340:L341)</f>
        <v>0</v>
      </c>
    </row>
    <row r="340" spans="1:12" hidden="1" collapsed="1">
      <c r="A340" s="265">
        <v>3</v>
      </c>
      <c r="B340" s="265">
        <v>3</v>
      </c>
      <c r="C340" s="260">
        <v>2</v>
      </c>
      <c r="D340" s="262">
        <v>2</v>
      </c>
      <c r="E340" s="265">
        <v>1</v>
      </c>
      <c r="F340" s="295">
        <v>1</v>
      </c>
      <c r="G340" s="262" t="s">
        <v>414</v>
      </c>
      <c r="H340" s="248">
        <v>310</v>
      </c>
      <c r="I340" s="268">
        <v>0</v>
      </c>
      <c r="J340" s="268">
        <v>0</v>
      </c>
      <c r="K340" s="268">
        <v>0</v>
      </c>
      <c r="L340" s="268">
        <v>0</v>
      </c>
    </row>
    <row r="341" spans="1:12" hidden="1" collapsed="1">
      <c r="A341" s="273">
        <v>3</v>
      </c>
      <c r="B341" s="273">
        <v>3</v>
      </c>
      <c r="C341" s="274">
        <v>2</v>
      </c>
      <c r="D341" s="275">
        <v>2</v>
      </c>
      <c r="E341" s="276">
        <v>1</v>
      </c>
      <c r="F341" s="303">
        <v>2</v>
      </c>
      <c r="G341" s="276" t="s">
        <v>415</v>
      </c>
      <c r="H341" s="248">
        <v>311</v>
      </c>
      <c r="I341" s="268">
        <v>0</v>
      </c>
      <c r="J341" s="268">
        <v>0</v>
      </c>
      <c r="K341" s="268">
        <v>0</v>
      </c>
      <c r="L341" s="268">
        <v>0</v>
      </c>
    </row>
    <row r="342" spans="1:12" ht="23.25" hidden="1" customHeight="1" collapsed="1">
      <c r="A342" s="265">
        <v>3</v>
      </c>
      <c r="B342" s="265">
        <v>3</v>
      </c>
      <c r="C342" s="260">
        <v>2</v>
      </c>
      <c r="D342" s="261">
        <v>3</v>
      </c>
      <c r="E342" s="262"/>
      <c r="F342" s="295"/>
      <c r="G342" s="262" t="s">
        <v>416</v>
      </c>
      <c r="H342" s="248">
        <v>312</v>
      </c>
      <c r="I342" s="249">
        <f>I343</f>
        <v>0</v>
      </c>
      <c r="J342" s="291">
        <f>J343</f>
        <v>0</v>
      </c>
      <c r="K342" s="250">
        <f>K343</f>
        <v>0</v>
      </c>
      <c r="L342" s="250">
        <f>L343</f>
        <v>0</v>
      </c>
    </row>
    <row r="343" spans="1:12" ht="13.5" hidden="1" customHeight="1" collapsed="1">
      <c r="A343" s="265">
        <v>3</v>
      </c>
      <c r="B343" s="265">
        <v>3</v>
      </c>
      <c r="C343" s="260">
        <v>2</v>
      </c>
      <c r="D343" s="261">
        <v>3</v>
      </c>
      <c r="E343" s="262">
        <v>1</v>
      </c>
      <c r="F343" s="295"/>
      <c r="G343" s="262" t="s">
        <v>416</v>
      </c>
      <c r="H343" s="248">
        <v>313</v>
      </c>
      <c r="I343" s="249">
        <f>I344+I345</f>
        <v>0</v>
      </c>
      <c r="J343" s="249">
        <f>J344+J345</f>
        <v>0</v>
      </c>
      <c r="K343" s="249">
        <f>K344+K345</f>
        <v>0</v>
      </c>
      <c r="L343" s="249">
        <f>L344+L345</f>
        <v>0</v>
      </c>
    </row>
    <row r="344" spans="1:12" ht="28.5" hidden="1" customHeight="1" collapsed="1">
      <c r="A344" s="265">
        <v>3</v>
      </c>
      <c r="B344" s="265">
        <v>3</v>
      </c>
      <c r="C344" s="260">
        <v>2</v>
      </c>
      <c r="D344" s="261">
        <v>3</v>
      </c>
      <c r="E344" s="262">
        <v>1</v>
      </c>
      <c r="F344" s="295">
        <v>1</v>
      </c>
      <c r="G344" s="262" t="s">
        <v>417</v>
      </c>
      <c r="H344" s="248">
        <v>314</v>
      </c>
      <c r="I344" s="311">
        <v>0</v>
      </c>
      <c r="J344" s="311">
        <v>0</v>
      </c>
      <c r="K344" s="311">
        <v>0</v>
      </c>
      <c r="L344" s="310">
        <v>0</v>
      </c>
    </row>
    <row r="345" spans="1:12" ht="27.75" hidden="1" customHeight="1" collapsed="1">
      <c r="A345" s="265">
        <v>3</v>
      </c>
      <c r="B345" s="265">
        <v>3</v>
      </c>
      <c r="C345" s="260">
        <v>2</v>
      </c>
      <c r="D345" s="261">
        <v>3</v>
      </c>
      <c r="E345" s="262">
        <v>1</v>
      </c>
      <c r="F345" s="295">
        <v>2</v>
      </c>
      <c r="G345" s="262" t="s">
        <v>418</v>
      </c>
      <c r="H345" s="248">
        <v>315</v>
      </c>
      <c r="I345" s="268">
        <v>0</v>
      </c>
      <c r="J345" s="268">
        <v>0</v>
      </c>
      <c r="K345" s="268">
        <v>0</v>
      </c>
      <c r="L345" s="268">
        <v>0</v>
      </c>
    </row>
    <row r="346" spans="1:12" hidden="1" collapsed="1">
      <c r="A346" s="265">
        <v>3</v>
      </c>
      <c r="B346" s="265">
        <v>3</v>
      </c>
      <c r="C346" s="260">
        <v>2</v>
      </c>
      <c r="D346" s="261">
        <v>4</v>
      </c>
      <c r="E346" s="261"/>
      <c r="F346" s="263"/>
      <c r="G346" s="262" t="s">
        <v>419</v>
      </c>
      <c r="H346" s="248">
        <v>316</v>
      </c>
      <c r="I346" s="249">
        <f>I347</f>
        <v>0</v>
      </c>
      <c r="J346" s="291">
        <f>J347</f>
        <v>0</v>
      </c>
      <c r="K346" s="250">
        <f>K347</f>
        <v>0</v>
      </c>
      <c r="L346" s="250">
        <f>L347</f>
        <v>0</v>
      </c>
    </row>
    <row r="347" spans="1:12" hidden="1" collapsed="1">
      <c r="A347" s="281">
        <v>3</v>
      </c>
      <c r="B347" s="281">
        <v>3</v>
      </c>
      <c r="C347" s="255">
        <v>2</v>
      </c>
      <c r="D347" s="253">
        <v>4</v>
      </c>
      <c r="E347" s="253">
        <v>1</v>
      </c>
      <c r="F347" s="256"/>
      <c r="G347" s="262" t="s">
        <v>419</v>
      </c>
      <c r="H347" s="248">
        <v>317</v>
      </c>
      <c r="I347" s="271">
        <f>SUM(I348:I349)</f>
        <v>0</v>
      </c>
      <c r="J347" s="292">
        <f>SUM(J348:J349)</f>
        <v>0</v>
      </c>
      <c r="K347" s="272">
        <f>SUM(K348:K349)</f>
        <v>0</v>
      </c>
      <c r="L347" s="272">
        <f>SUM(L348:L349)</f>
        <v>0</v>
      </c>
    </row>
    <row r="348" spans="1:12" ht="15.75" hidden="1" customHeight="1" collapsed="1">
      <c r="A348" s="265">
        <v>3</v>
      </c>
      <c r="B348" s="265">
        <v>3</v>
      </c>
      <c r="C348" s="260">
        <v>2</v>
      </c>
      <c r="D348" s="261">
        <v>4</v>
      </c>
      <c r="E348" s="261">
        <v>1</v>
      </c>
      <c r="F348" s="263">
        <v>1</v>
      </c>
      <c r="G348" s="262" t="s">
        <v>420</v>
      </c>
      <c r="H348" s="248">
        <v>318</v>
      </c>
      <c r="I348" s="268">
        <v>0</v>
      </c>
      <c r="J348" s="268">
        <v>0</v>
      </c>
      <c r="K348" s="268">
        <v>0</v>
      </c>
      <c r="L348" s="268">
        <v>0</v>
      </c>
    </row>
    <row r="349" spans="1:12" hidden="1" collapsed="1">
      <c r="A349" s="265">
        <v>3</v>
      </c>
      <c r="B349" s="265">
        <v>3</v>
      </c>
      <c r="C349" s="260">
        <v>2</v>
      </c>
      <c r="D349" s="261">
        <v>4</v>
      </c>
      <c r="E349" s="261">
        <v>1</v>
      </c>
      <c r="F349" s="263">
        <v>2</v>
      </c>
      <c r="G349" s="262" t="s">
        <v>428</v>
      </c>
      <c r="H349" s="248">
        <v>319</v>
      </c>
      <c r="I349" s="268">
        <v>0</v>
      </c>
      <c r="J349" s="268">
        <v>0</v>
      </c>
      <c r="K349" s="268">
        <v>0</v>
      </c>
      <c r="L349" s="268">
        <v>0</v>
      </c>
    </row>
    <row r="350" spans="1:12" hidden="1" collapsed="1">
      <c r="A350" s="265">
        <v>3</v>
      </c>
      <c r="B350" s="265">
        <v>3</v>
      </c>
      <c r="C350" s="260">
        <v>2</v>
      </c>
      <c r="D350" s="261">
        <v>5</v>
      </c>
      <c r="E350" s="261"/>
      <c r="F350" s="263"/>
      <c r="G350" s="262" t="s">
        <v>422</v>
      </c>
      <c r="H350" s="248">
        <v>320</v>
      </c>
      <c r="I350" s="249">
        <f t="shared" ref="I350:L351" si="31">I351</f>
        <v>0</v>
      </c>
      <c r="J350" s="291">
        <f t="shared" si="31"/>
        <v>0</v>
      </c>
      <c r="K350" s="250">
        <f t="shared" si="31"/>
        <v>0</v>
      </c>
      <c r="L350" s="250">
        <f t="shared" si="31"/>
        <v>0</v>
      </c>
    </row>
    <row r="351" spans="1:12" hidden="1" collapsed="1">
      <c r="A351" s="281">
        <v>3</v>
      </c>
      <c r="B351" s="281">
        <v>3</v>
      </c>
      <c r="C351" s="255">
        <v>2</v>
      </c>
      <c r="D351" s="253">
        <v>5</v>
      </c>
      <c r="E351" s="253">
        <v>1</v>
      </c>
      <c r="F351" s="256"/>
      <c r="G351" s="262" t="s">
        <v>422</v>
      </c>
      <c r="H351" s="248">
        <v>321</v>
      </c>
      <c r="I351" s="271">
        <f t="shared" si="31"/>
        <v>0</v>
      </c>
      <c r="J351" s="292">
        <f t="shared" si="31"/>
        <v>0</v>
      </c>
      <c r="K351" s="272">
        <f t="shared" si="31"/>
        <v>0</v>
      </c>
      <c r="L351" s="272">
        <f t="shared" si="31"/>
        <v>0</v>
      </c>
    </row>
    <row r="352" spans="1:12" hidden="1" collapsed="1">
      <c r="A352" s="265">
        <v>3</v>
      </c>
      <c r="B352" s="265">
        <v>3</v>
      </c>
      <c r="C352" s="260">
        <v>2</v>
      </c>
      <c r="D352" s="261">
        <v>5</v>
      </c>
      <c r="E352" s="261">
        <v>1</v>
      </c>
      <c r="F352" s="263">
        <v>1</v>
      </c>
      <c r="G352" s="262" t="s">
        <v>422</v>
      </c>
      <c r="H352" s="248">
        <v>322</v>
      </c>
      <c r="I352" s="311">
        <v>0</v>
      </c>
      <c r="J352" s="311">
        <v>0</v>
      </c>
      <c r="K352" s="311">
        <v>0</v>
      </c>
      <c r="L352" s="310">
        <v>0</v>
      </c>
    </row>
    <row r="353" spans="1:12" ht="16.5" hidden="1" customHeight="1" collapsed="1">
      <c r="A353" s="265">
        <v>3</v>
      </c>
      <c r="B353" s="265">
        <v>3</v>
      </c>
      <c r="C353" s="260">
        <v>2</v>
      </c>
      <c r="D353" s="261">
        <v>6</v>
      </c>
      <c r="E353" s="261"/>
      <c r="F353" s="263"/>
      <c r="G353" s="262" t="s">
        <v>392</v>
      </c>
      <c r="H353" s="248">
        <v>323</v>
      </c>
      <c r="I353" s="249">
        <f t="shared" ref="I353:L354" si="32">I354</f>
        <v>0</v>
      </c>
      <c r="J353" s="291">
        <f t="shared" si="32"/>
        <v>0</v>
      </c>
      <c r="K353" s="250">
        <f t="shared" si="32"/>
        <v>0</v>
      </c>
      <c r="L353" s="250">
        <f t="shared" si="32"/>
        <v>0</v>
      </c>
    </row>
    <row r="354" spans="1:12" ht="15" hidden="1" customHeight="1" collapsed="1">
      <c r="A354" s="265">
        <v>3</v>
      </c>
      <c r="B354" s="265">
        <v>3</v>
      </c>
      <c r="C354" s="260">
        <v>2</v>
      </c>
      <c r="D354" s="261">
        <v>6</v>
      </c>
      <c r="E354" s="261">
        <v>1</v>
      </c>
      <c r="F354" s="263"/>
      <c r="G354" s="262" t="s">
        <v>392</v>
      </c>
      <c r="H354" s="248">
        <v>324</v>
      </c>
      <c r="I354" s="249">
        <f t="shared" si="32"/>
        <v>0</v>
      </c>
      <c r="J354" s="291">
        <f t="shared" si="32"/>
        <v>0</v>
      </c>
      <c r="K354" s="250">
        <f t="shared" si="32"/>
        <v>0</v>
      </c>
      <c r="L354" s="250">
        <f t="shared" si="32"/>
        <v>0</v>
      </c>
    </row>
    <row r="355" spans="1:12" ht="13.5" hidden="1" customHeight="1" collapsed="1">
      <c r="A355" s="273">
        <v>3</v>
      </c>
      <c r="B355" s="273">
        <v>3</v>
      </c>
      <c r="C355" s="274">
        <v>2</v>
      </c>
      <c r="D355" s="275">
        <v>6</v>
      </c>
      <c r="E355" s="275">
        <v>1</v>
      </c>
      <c r="F355" s="277">
        <v>1</v>
      </c>
      <c r="G355" s="276" t="s">
        <v>392</v>
      </c>
      <c r="H355" s="248">
        <v>325</v>
      </c>
      <c r="I355" s="311">
        <v>0</v>
      </c>
      <c r="J355" s="311">
        <v>0</v>
      </c>
      <c r="K355" s="311">
        <v>0</v>
      </c>
      <c r="L355" s="310">
        <v>0</v>
      </c>
    </row>
    <row r="356" spans="1:12" ht="15" hidden="1" customHeight="1" collapsed="1">
      <c r="A356" s="265">
        <v>3</v>
      </c>
      <c r="B356" s="265">
        <v>3</v>
      </c>
      <c r="C356" s="260">
        <v>2</v>
      </c>
      <c r="D356" s="261">
        <v>7</v>
      </c>
      <c r="E356" s="261"/>
      <c r="F356" s="263"/>
      <c r="G356" s="262" t="s">
        <v>424</v>
      </c>
      <c r="H356" s="248">
        <v>326</v>
      </c>
      <c r="I356" s="249">
        <f>I357</f>
        <v>0</v>
      </c>
      <c r="J356" s="291">
        <f>J357</f>
        <v>0</v>
      </c>
      <c r="K356" s="250">
        <f>K357</f>
        <v>0</v>
      </c>
      <c r="L356" s="250">
        <f>L357</f>
        <v>0</v>
      </c>
    </row>
    <row r="357" spans="1:12" ht="12.75" hidden="1" customHeight="1" collapsed="1">
      <c r="A357" s="273">
        <v>3</v>
      </c>
      <c r="B357" s="273">
        <v>3</v>
      </c>
      <c r="C357" s="274">
        <v>2</v>
      </c>
      <c r="D357" s="275">
        <v>7</v>
      </c>
      <c r="E357" s="275">
        <v>1</v>
      </c>
      <c r="F357" s="277"/>
      <c r="G357" s="262" t="s">
        <v>424</v>
      </c>
      <c r="H357" s="248">
        <v>327</v>
      </c>
      <c r="I357" s="249">
        <f>SUM(I358:I359)</f>
        <v>0</v>
      </c>
      <c r="J357" s="249">
        <f>SUM(J358:J359)</f>
        <v>0</v>
      </c>
      <c r="K357" s="249">
        <f>SUM(K358:K359)</f>
        <v>0</v>
      </c>
      <c r="L357" s="249">
        <f>SUM(L358:L359)</f>
        <v>0</v>
      </c>
    </row>
    <row r="358" spans="1:12" ht="27" hidden="1" customHeight="1" collapsed="1">
      <c r="A358" s="265">
        <v>3</v>
      </c>
      <c r="B358" s="265">
        <v>3</v>
      </c>
      <c r="C358" s="260">
        <v>2</v>
      </c>
      <c r="D358" s="261">
        <v>7</v>
      </c>
      <c r="E358" s="261">
        <v>1</v>
      </c>
      <c r="F358" s="263">
        <v>1</v>
      </c>
      <c r="G358" s="262" t="s">
        <v>425</v>
      </c>
      <c r="H358" s="248">
        <v>328</v>
      </c>
      <c r="I358" s="311">
        <v>0</v>
      </c>
      <c r="J358" s="311">
        <v>0</v>
      </c>
      <c r="K358" s="311">
        <v>0</v>
      </c>
      <c r="L358" s="310">
        <v>0</v>
      </c>
    </row>
    <row r="359" spans="1:12" ht="30" hidden="1" customHeight="1" collapsed="1">
      <c r="A359" s="265">
        <v>3</v>
      </c>
      <c r="B359" s="265">
        <v>3</v>
      </c>
      <c r="C359" s="260">
        <v>2</v>
      </c>
      <c r="D359" s="261">
        <v>7</v>
      </c>
      <c r="E359" s="261">
        <v>1</v>
      </c>
      <c r="F359" s="263">
        <v>2</v>
      </c>
      <c r="G359" s="262" t="s">
        <v>426</v>
      </c>
      <c r="H359" s="248">
        <v>329</v>
      </c>
      <c r="I359" s="268">
        <v>0</v>
      </c>
      <c r="J359" s="268">
        <v>0</v>
      </c>
      <c r="K359" s="268">
        <v>0</v>
      </c>
      <c r="L359" s="268">
        <v>0</v>
      </c>
    </row>
    <row r="360" spans="1:12" ht="18.75" customHeight="1">
      <c r="A360" s="229"/>
      <c r="B360" s="229"/>
      <c r="C360" s="230"/>
      <c r="D360" s="328"/>
      <c r="E360" s="329"/>
      <c r="F360" s="230"/>
      <c r="G360" s="330" t="s">
        <v>54</v>
      </c>
      <c r="H360" s="248">
        <v>330</v>
      </c>
      <c r="I360" s="300">
        <f>SUM(I30+I176)</f>
        <v>47600</v>
      </c>
      <c r="J360" s="300">
        <f>SUM(J30+J176)</f>
        <v>47600</v>
      </c>
      <c r="K360" s="300">
        <f>SUM(K30+K176)</f>
        <v>33467.58</v>
      </c>
      <c r="L360" s="300">
        <f>SUM(L30+L176)</f>
        <v>33467.58</v>
      </c>
    </row>
    <row r="361" spans="1:12" ht="18.75" customHeight="1">
      <c r="G361" s="251"/>
      <c r="H361" s="248"/>
      <c r="I361" s="331"/>
      <c r="J361" s="332"/>
      <c r="K361" s="332"/>
      <c r="L361" s="332"/>
    </row>
    <row r="362" spans="1:12" ht="18.75" customHeight="1">
      <c r="D362" s="234"/>
      <c r="E362" s="234"/>
      <c r="F362" s="234"/>
      <c r="G362" s="234" t="s">
        <v>55</v>
      </c>
      <c r="H362" s="333"/>
      <c r="I362" s="334"/>
      <c r="J362" s="332"/>
      <c r="K362" s="234" t="s">
        <v>41</v>
      </c>
      <c r="L362" s="334"/>
    </row>
    <row r="363" spans="1:12" ht="18.75" customHeight="1">
      <c r="D363" s="214" t="s">
        <v>429</v>
      </c>
      <c r="E363" s="213"/>
      <c r="F363" s="213"/>
      <c r="G363" s="333"/>
      <c r="H363" s="333"/>
      <c r="I363" s="335" t="s">
        <v>23</v>
      </c>
      <c r="K363" s="430" t="s">
        <v>25</v>
      </c>
      <c r="L363" s="430"/>
    </row>
    <row r="364" spans="1:12" ht="15.75" customHeight="1">
      <c r="I364" s="336"/>
      <c r="K364" s="336"/>
      <c r="L364" s="336"/>
    </row>
    <row r="365" spans="1:12" ht="15.75" customHeight="1">
      <c r="D365" s="234"/>
      <c r="E365" s="234"/>
      <c r="F365" s="234"/>
      <c r="G365" s="234" t="s">
        <v>56</v>
      </c>
      <c r="I365" s="336"/>
      <c r="K365" s="234" t="s">
        <v>57</v>
      </c>
      <c r="L365" s="337"/>
    </row>
    <row r="366" spans="1:12" ht="26.25" customHeight="1">
      <c r="D366" s="428" t="s">
        <v>430</v>
      </c>
      <c r="E366" s="429"/>
      <c r="F366" s="429"/>
      <c r="G366" s="429"/>
      <c r="H366" s="338"/>
      <c r="I366" s="339" t="s">
        <v>23</v>
      </c>
      <c r="K366" s="430" t="s">
        <v>25</v>
      </c>
      <c r="L366" s="430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3:L363"/>
  </mergeCells>
  <phoneticPr fontId="4" type="noConversion"/>
  <pageMargins left="0.95" right="0" top="0" bottom="0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Normal="100" workbookViewId="0"/>
  </sheetViews>
  <sheetFormatPr defaultRowHeight="12.75"/>
  <cols>
    <col min="4" max="4" width="11.85546875" customWidth="1"/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16"/>
      <c r="M1" s="16" t="s">
        <v>0</v>
      </c>
      <c r="N1" s="16"/>
      <c r="O1" s="16"/>
    </row>
    <row r="2" spans="1:19">
      <c r="L2" s="16"/>
      <c r="M2" s="16" t="s">
        <v>1</v>
      </c>
      <c r="N2" s="16"/>
      <c r="O2" s="16"/>
    </row>
    <row r="3" spans="1:19">
      <c r="B3" s="16"/>
      <c r="C3" s="16"/>
      <c r="D3" s="16"/>
      <c r="E3" s="16"/>
      <c r="F3" s="16"/>
      <c r="L3" s="16"/>
      <c r="M3" s="16" t="s">
        <v>2</v>
      </c>
      <c r="N3" s="16"/>
      <c r="O3" s="16"/>
    </row>
    <row r="4" spans="1:19">
      <c r="B4" s="441" t="s">
        <v>39</v>
      </c>
      <c r="C4" s="441"/>
      <c r="D4" s="441"/>
      <c r="E4" s="441"/>
      <c r="F4" s="16"/>
      <c r="G4" s="16"/>
      <c r="L4" s="16"/>
      <c r="M4" s="16" t="s">
        <v>35</v>
      </c>
      <c r="N4" s="16"/>
      <c r="O4" s="16"/>
    </row>
    <row r="5" spans="1:19">
      <c r="B5" s="456" t="s">
        <v>3</v>
      </c>
      <c r="C5" s="456"/>
      <c r="D5" s="456"/>
      <c r="E5" s="456"/>
      <c r="L5" s="16"/>
      <c r="M5" s="16" t="s">
        <v>36</v>
      </c>
      <c r="N5" s="16"/>
    </row>
    <row r="6" spans="1:19">
      <c r="B6" s="18"/>
      <c r="C6" s="18"/>
      <c r="D6" s="18"/>
      <c r="E6" s="18"/>
    </row>
    <row r="7" spans="1:19">
      <c r="B7" s="441" t="s">
        <v>40</v>
      </c>
      <c r="C7" s="441"/>
      <c r="D7" s="441"/>
      <c r="E7" s="441"/>
    </row>
    <row r="8" spans="1:19">
      <c r="B8" s="496" t="s">
        <v>37</v>
      </c>
      <c r="C8" s="496"/>
      <c r="D8" s="496"/>
      <c r="E8" s="496"/>
    </row>
    <row r="9" spans="1:19">
      <c r="A9" s="15"/>
      <c r="B9" s="457"/>
      <c r="C9" s="457"/>
      <c r="D9" s="457"/>
      <c r="E9" s="457"/>
      <c r="F9" s="15"/>
      <c r="G9" s="15"/>
      <c r="H9" s="15"/>
      <c r="I9" s="15"/>
      <c r="J9" s="15"/>
      <c r="K9" s="15"/>
      <c r="L9" s="15"/>
      <c r="M9" s="494" t="s">
        <v>200</v>
      </c>
      <c r="N9" s="495"/>
    </row>
    <row r="10" spans="1:19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9">
      <c r="A11" s="489" t="s">
        <v>199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15"/>
      <c r="N11" s="15"/>
    </row>
    <row r="12" spans="1:19">
      <c r="M12" s="498"/>
      <c r="N12" s="498"/>
    </row>
    <row r="13" spans="1:19">
      <c r="D13" s="490">
        <v>44211</v>
      </c>
      <c r="E13" s="491"/>
    </row>
    <row r="14" spans="1:19" hidden="1">
      <c r="D14" s="24"/>
      <c r="E14" s="25"/>
    </row>
    <row r="15" spans="1:19">
      <c r="J15" s="23"/>
      <c r="N15" s="19" t="s">
        <v>27</v>
      </c>
      <c r="P15" s="5"/>
      <c r="Q15" s="5"/>
      <c r="R15" s="5"/>
      <c r="S15" s="5"/>
    </row>
    <row r="16" spans="1:19">
      <c r="A16" s="1"/>
      <c r="B16" s="2"/>
      <c r="C16" s="2"/>
      <c r="D16" s="3"/>
      <c r="E16" s="458" t="s">
        <v>5</v>
      </c>
      <c r="F16" s="459"/>
      <c r="G16" s="460"/>
      <c r="H16" s="11" t="s">
        <v>21</v>
      </c>
      <c r="I16" s="3"/>
      <c r="J16" s="458" t="s">
        <v>13</v>
      </c>
      <c r="K16" s="460"/>
      <c r="L16" s="463"/>
      <c r="M16" s="497"/>
      <c r="N16" s="14" t="s">
        <v>16</v>
      </c>
      <c r="P16" s="5"/>
      <c r="Q16" s="5"/>
      <c r="R16" s="5"/>
      <c r="S16" s="5"/>
    </row>
    <row r="17" spans="1:19">
      <c r="A17" s="4"/>
      <c r="B17" s="457" t="s">
        <v>4</v>
      </c>
      <c r="C17" s="457"/>
      <c r="D17" s="6"/>
      <c r="E17" s="483" t="s">
        <v>6</v>
      </c>
      <c r="F17" s="484"/>
      <c r="G17" s="485"/>
      <c r="H17" s="492" t="s">
        <v>10</v>
      </c>
      <c r="I17" s="499"/>
      <c r="J17" s="492" t="s">
        <v>14</v>
      </c>
      <c r="K17" s="499"/>
      <c r="L17" s="492" t="s">
        <v>29</v>
      </c>
      <c r="M17" s="493"/>
      <c r="N17" s="10" t="s">
        <v>17</v>
      </c>
      <c r="P17" s="20"/>
      <c r="Q17" s="5"/>
      <c r="R17" s="5"/>
      <c r="S17" s="5"/>
    </row>
    <row r="18" spans="1:19">
      <c r="A18" s="4"/>
      <c r="B18" s="5"/>
      <c r="C18" s="5"/>
      <c r="D18" s="6"/>
      <c r="E18" s="452" t="s">
        <v>7</v>
      </c>
      <c r="F18" s="458" t="s">
        <v>8</v>
      </c>
      <c r="G18" s="460"/>
      <c r="H18" s="492" t="s">
        <v>11</v>
      </c>
      <c r="I18" s="499"/>
      <c r="J18" s="12" t="s">
        <v>15</v>
      </c>
      <c r="K18" s="6"/>
      <c r="L18" s="492" t="s">
        <v>14</v>
      </c>
      <c r="M18" s="493"/>
      <c r="N18" s="10" t="s">
        <v>11</v>
      </c>
      <c r="P18" s="5"/>
      <c r="Q18" s="20"/>
      <c r="R18" s="20"/>
      <c r="S18" s="5"/>
    </row>
    <row r="19" spans="1:19">
      <c r="A19" s="7"/>
      <c r="B19" s="8"/>
      <c r="C19" s="8"/>
      <c r="D19" s="9"/>
      <c r="E19" s="453"/>
      <c r="F19" s="483" t="s">
        <v>9</v>
      </c>
      <c r="G19" s="485"/>
      <c r="H19" s="483" t="s">
        <v>12</v>
      </c>
      <c r="I19" s="485"/>
      <c r="J19" s="483" t="s">
        <v>12</v>
      </c>
      <c r="K19" s="485"/>
      <c r="L19" s="465"/>
      <c r="M19" s="500"/>
      <c r="N19" s="10" t="s">
        <v>12</v>
      </c>
      <c r="P19" s="5"/>
      <c r="Q19" s="5"/>
      <c r="R19" s="5"/>
      <c r="S19" s="5"/>
    </row>
    <row r="20" spans="1:19">
      <c r="A20" s="469" t="s">
        <v>18</v>
      </c>
      <c r="B20" s="470"/>
      <c r="C20" s="470"/>
      <c r="D20" s="471"/>
      <c r="E20" s="454" t="s">
        <v>19</v>
      </c>
      <c r="F20" s="463" t="s">
        <v>19</v>
      </c>
      <c r="G20" s="464"/>
      <c r="H20" s="463" t="s">
        <v>19</v>
      </c>
      <c r="I20" s="464"/>
      <c r="J20" s="463" t="s">
        <v>19</v>
      </c>
      <c r="K20" s="464"/>
      <c r="L20" s="463" t="s">
        <v>19</v>
      </c>
      <c r="M20" s="464"/>
      <c r="N20" s="454"/>
      <c r="P20" s="5"/>
      <c r="Q20" s="5"/>
      <c r="R20" s="5"/>
      <c r="S20" s="5"/>
    </row>
    <row r="21" spans="1:19" ht="11.25" customHeight="1">
      <c r="A21" s="472"/>
      <c r="B21" s="473"/>
      <c r="C21" s="473"/>
      <c r="D21" s="474"/>
      <c r="E21" s="455"/>
      <c r="F21" s="465"/>
      <c r="G21" s="466"/>
      <c r="H21" s="465"/>
      <c r="I21" s="466"/>
      <c r="J21" s="465"/>
      <c r="K21" s="466"/>
      <c r="L21" s="465"/>
      <c r="M21" s="466"/>
      <c r="N21" s="455"/>
    </row>
    <row r="22" spans="1:19" ht="24.75" customHeight="1">
      <c r="A22" s="449" t="s">
        <v>33</v>
      </c>
      <c r="B22" s="450"/>
      <c r="C22" s="450"/>
      <c r="D22" s="451"/>
      <c r="E22" s="26">
        <v>15000</v>
      </c>
      <c r="F22" s="461">
        <v>15000</v>
      </c>
      <c r="G22" s="462"/>
      <c r="H22" s="461">
        <v>11919.5</v>
      </c>
      <c r="I22" s="462"/>
      <c r="J22" s="461">
        <v>11919.5</v>
      </c>
      <c r="K22" s="462"/>
      <c r="L22" s="461">
        <v>11919.5</v>
      </c>
      <c r="M22" s="462"/>
      <c r="N22" s="26">
        <f>(H22-J22)</f>
        <v>0</v>
      </c>
    </row>
    <row r="23" spans="1:19" ht="25.5" customHeight="1">
      <c r="A23" s="449" t="s">
        <v>34</v>
      </c>
      <c r="B23" s="450"/>
      <c r="C23" s="450"/>
      <c r="D23" s="451"/>
      <c r="E23" s="26">
        <v>23500</v>
      </c>
      <c r="F23" s="467">
        <v>23500</v>
      </c>
      <c r="G23" s="468"/>
      <c r="H23" s="461">
        <v>18883.68</v>
      </c>
      <c r="I23" s="462"/>
      <c r="J23" s="461">
        <v>18883.68</v>
      </c>
      <c r="K23" s="462"/>
      <c r="L23" s="463">
        <v>18883.68</v>
      </c>
      <c r="M23" s="464"/>
      <c r="N23" s="26">
        <f>(H23-J23)</f>
        <v>0</v>
      </c>
    </row>
    <row r="24" spans="1:19" ht="26.25" customHeight="1">
      <c r="A24" s="486" t="s">
        <v>26</v>
      </c>
      <c r="B24" s="487"/>
      <c r="C24" s="487"/>
      <c r="D24" s="488"/>
      <c r="E24" s="26">
        <v>9100</v>
      </c>
      <c r="F24" s="467">
        <v>9100</v>
      </c>
      <c r="G24" s="468"/>
      <c r="H24" s="461">
        <v>2664.4</v>
      </c>
      <c r="I24" s="462"/>
      <c r="J24" s="461">
        <v>2664.4</v>
      </c>
      <c r="K24" s="462"/>
      <c r="L24" s="461">
        <v>2664.4</v>
      </c>
      <c r="M24" s="462"/>
      <c r="N24" s="204">
        <f>(H24-J24)</f>
        <v>0</v>
      </c>
    </row>
    <row r="25" spans="1:19" ht="26.25" customHeight="1">
      <c r="A25" s="442" t="s">
        <v>32</v>
      </c>
      <c r="B25" s="443"/>
      <c r="C25" s="443"/>
      <c r="D25" s="444"/>
      <c r="E25" s="26"/>
      <c r="F25" s="445"/>
      <c r="G25" s="446"/>
      <c r="H25" s="447"/>
      <c r="I25" s="448"/>
      <c r="J25" s="447"/>
      <c r="K25" s="448"/>
      <c r="L25" s="447"/>
      <c r="M25" s="448"/>
      <c r="N25" s="22">
        <f>(H25-J25)</f>
        <v>0</v>
      </c>
    </row>
    <row r="26" spans="1:19" ht="24.75" customHeight="1">
      <c r="A26" s="442" t="s">
        <v>31</v>
      </c>
      <c r="B26" s="443"/>
      <c r="C26" s="443"/>
      <c r="D26" s="444"/>
      <c r="E26" s="26"/>
      <c r="F26" s="445"/>
      <c r="G26" s="446"/>
      <c r="H26" s="447"/>
      <c r="I26" s="448"/>
      <c r="J26" s="447"/>
      <c r="K26" s="448"/>
      <c r="L26" s="447"/>
      <c r="M26" s="448"/>
      <c r="N26" s="22">
        <f>(H26-J26)</f>
        <v>0</v>
      </c>
    </row>
    <row r="27" spans="1:19">
      <c r="A27" s="475" t="s">
        <v>30</v>
      </c>
      <c r="B27" s="476"/>
      <c r="C27" s="476"/>
      <c r="D27" s="477"/>
      <c r="E27" s="501">
        <f>(E22+E23+E24+E26)</f>
        <v>47600</v>
      </c>
      <c r="F27" s="461">
        <f>(F22+F23+F24+F26)</f>
        <v>47600</v>
      </c>
      <c r="G27" s="462"/>
      <c r="H27" s="461">
        <f>(H22+H23+H24+H26)</f>
        <v>33467.58</v>
      </c>
      <c r="I27" s="462"/>
      <c r="J27" s="463">
        <f>(J22+J23+J24+J26)</f>
        <v>33467.58</v>
      </c>
      <c r="K27" s="464"/>
      <c r="L27" s="463">
        <f>(L22+L23+L24+L26)</f>
        <v>33467.58</v>
      </c>
      <c r="M27" s="464"/>
      <c r="N27" s="454" t="s">
        <v>19</v>
      </c>
    </row>
    <row r="28" spans="1:19" ht="11.25" customHeight="1">
      <c r="A28" s="478"/>
      <c r="B28" s="479"/>
      <c r="C28" s="479"/>
      <c r="D28" s="480"/>
      <c r="E28" s="502"/>
      <c r="F28" s="481"/>
      <c r="G28" s="482"/>
      <c r="H28" s="481"/>
      <c r="I28" s="482"/>
      <c r="J28" s="465"/>
      <c r="K28" s="466"/>
      <c r="L28" s="465"/>
      <c r="M28" s="466"/>
      <c r="N28" s="506"/>
    </row>
    <row r="29" spans="1:19">
      <c r="A29" s="475" t="s">
        <v>28</v>
      </c>
      <c r="B29" s="476"/>
      <c r="C29" s="476"/>
      <c r="D29" s="477"/>
      <c r="E29" s="454" t="s">
        <v>19</v>
      </c>
      <c r="F29" s="463" t="s">
        <v>19</v>
      </c>
      <c r="G29" s="464"/>
      <c r="H29" s="463" t="s">
        <v>19</v>
      </c>
      <c r="I29" s="464"/>
      <c r="J29" s="463" t="s">
        <v>19</v>
      </c>
      <c r="K29" s="464"/>
      <c r="L29" s="463" t="s">
        <v>19</v>
      </c>
      <c r="M29" s="464"/>
      <c r="N29" s="501">
        <f>(N22+N23+N24+N26)</f>
        <v>0</v>
      </c>
    </row>
    <row r="30" spans="1:19">
      <c r="A30" s="478"/>
      <c r="B30" s="479"/>
      <c r="C30" s="479"/>
      <c r="D30" s="480"/>
      <c r="E30" s="455"/>
      <c r="F30" s="465"/>
      <c r="G30" s="466"/>
      <c r="H30" s="465"/>
      <c r="I30" s="466"/>
      <c r="J30" s="465"/>
      <c r="K30" s="466"/>
      <c r="L30" s="465"/>
      <c r="M30" s="466"/>
      <c r="N30" s="50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9" ht="16.5" customHeight="1">
      <c r="A32" s="503" t="s">
        <v>20</v>
      </c>
      <c r="B32" s="503"/>
      <c r="C32" s="503"/>
      <c r="D32" s="5"/>
      <c r="E32" s="5"/>
      <c r="F32" s="5"/>
      <c r="G32" s="18"/>
      <c r="H32" s="441"/>
      <c r="I32" s="441"/>
      <c r="J32" s="18"/>
      <c r="K32" s="441" t="s">
        <v>41</v>
      </c>
      <c r="L32" s="441"/>
      <c r="M32" s="441"/>
      <c r="N32" s="441"/>
    </row>
    <row r="33" spans="1:14">
      <c r="A33" s="5"/>
      <c r="B33" s="5"/>
      <c r="C33" s="5"/>
      <c r="D33" s="5"/>
      <c r="E33" s="5"/>
      <c r="F33" s="5"/>
      <c r="G33" s="18"/>
      <c r="H33" s="504" t="s">
        <v>23</v>
      </c>
      <c r="I33" s="504"/>
      <c r="J33" s="18"/>
      <c r="K33" s="504" t="s">
        <v>25</v>
      </c>
      <c r="L33" s="504"/>
      <c r="M33" s="504"/>
      <c r="N33" s="504"/>
    </row>
    <row r="34" spans="1:14">
      <c r="A34" s="5"/>
      <c r="B34" s="5"/>
      <c r="C34" s="5"/>
      <c r="D34" s="5"/>
      <c r="E34" s="5"/>
      <c r="F34" s="5"/>
      <c r="G34" s="13"/>
      <c r="H34" s="13"/>
      <c r="I34" s="13"/>
      <c r="J34" s="13"/>
      <c r="K34" s="13"/>
      <c r="L34" s="13"/>
      <c r="M34" s="13"/>
      <c r="N34" s="13"/>
    </row>
    <row r="35" spans="1:14">
      <c r="A35" s="503" t="s">
        <v>22</v>
      </c>
      <c r="B35" s="503"/>
      <c r="C35" s="503"/>
      <c r="D35" s="503"/>
      <c r="E35" s="5"/>
      <c r="F35" s="5"/>
      <c r="G35" s="18"/>
      <c r="H35" s="441"/>
      <c r="I35" s="441"/>
      <c r="J35" s="18"/>
      <c r="K35" s="441" t="s">
        <v>38</v>
      </c>
      <c r="L35" s="441"/>
      <c r="M35" s="441"/>
      <c r="N35" s="441"/>
    </row>
    <row r="36" spans="1:14">
      <c r="A36" s="5"/>
      <c r="B36" s="5"/>
      <c r="C36" s="5"/>
      <c r="D36" s="5"/>
      <c r="E36" s="5"/>
      <c r="F36" s="5"/>
      <c r="G36" s="18" t="s">
        <v>24</v>
      </c>
      <c r="H36" s="504" t="s">
        <v>23</v>
      </c>
      <c r="I36" s="504"/>
      <c r="J36" s="18"/>
      <c r="K36" s="504" t="s">
        <v>25</v>
      </c>
      <c r="L36" s="504"/>
      <c r="M36" s="504"/>
      <c r="N36" s="504"/>
    </row>
    <row r="37" spans="1:14">
      <c r="H37" s="21"/>
    </row>
  </sheetData>
  <mergeCells count="81">
    <mergeCell ref="N27:N28"/>
    <mergeCell ref="H36:I36"/>
    <mergeCell ref="K36:N36"/>
    <mergeCell ref="H32:I32"/>
    <mergeCell ref="H35:I35"/>
    <mergeCell ref="A29:D30"/>
    <mergeCell ref="H29:I30"/>
    <mergeCell ref="F29:G30"/>
    <mergeCell ref="N29:N30"/>
    <mergeCell ref="L29:M30"/>
    <mergeCell ref="J29:K30"/>
    <mergeCell ref="E29:E30"/>
    <mergeCell ref="A35:D35"/>
    <mergeCell ref="K33:N33"/>
    <mergeCell ref="H33:I33"/>
    <mergeCell ref="K32:N32"/>
    <mergeCell ref="K35:N35"/>
    <mergeCell ref="A32:C32"/>
    <mergeCell ref="E27:E28"/>
    <mergeCell ref="H24:I24"/>
    <mergeCell ref="J24:K24"/>
    <mergeCell ref="L27:M28"/>
    <mergeCell ref="L26:M26"/>
    <mergeCell ref="J27:K28"/>
    <mergeCell ref="J26:K26"/>
    <mergeCell ref="F26:G26"/>
    <mergeCell ref="H27:I28"/>
    <mergeCell ref="L24:M24"/>
    <mergeCell ref="F24:G24"/>
    <mergeCell ref="J25:K25"/>
    <mergeCell ref="H26:I26"/>
    <mergeCell ref="L25:M25"/>
    <mergeCell ref="L23:M23"/>
    <mergeCell ref="J19:K19"/>
    <mergeCell ref="H19:I19"/>
    <mergeCell ref="L19:M19"/>
    <mergeCell ref="J20:K21"/>
    <mergeCell ref="H20:I21"/>
    <mergeCell ref="J23:K23"/>
    <mergeCell ref="L22:M22"/>
    <mergeCell ref="J22:K22"/>
    <mergeCell ref="H22:I22"/>
    <mergeCell ref="L20:M21"/>
    <mergeCell ref="H23:I23"/>
    <mergeCell ref="M12:N12"/>
    <mergeCell ref="J17:K17"/>
    <mergeCell ref="H17:I17"/>
    <mergeCell ref="N20:N21"/>
    <mergeCell ref="H18:I18"/>
    <mergeCell ref="A27:D28"/>
    <mergeCell ref="F27:G28"/>
    <mergeCell ref="B7:E7"/>
    <mergeCell ref="E17:G17"/>
    <mergeCell ref="A24:D24"/>
    <mergeCell ref="A11:L11"/>
    <mergeCell ref="F19:G19"/>
    <mergeCell ref="D13:E13"/>
    <mergeCell ref="L18:M18"/>
    <mergeCell ref="B9:E9"/>
    <mergeCell ref="F18:G18"/>
    <mergeCell ref="L17:M17"/>
    <mergeCell ref="J16:K16"/>
    <mergeCell ref="M9:N9"/>
    <mergeCell ref="B8:E8"/>
    <mergeCell ref="L16:M16"/>
    <mergeCell ref="B4:E4"/>
    <mergeCell ref="A26:D26"/>
    <mergeCell ref="F25:G25"/>
    <mergeCell ref="H25:I25"/>
    <mergeCell ref="A25:D25"/>
    <mergeCell ref="A23:D23"/>
    <mergeCell ref="A22:D22"/>
    <mergeCell ref="E18:E19"/>
    <mergeCell ref="E20:E21"/>
    <mergeCell ref="B5:E5"/>
    <mergeCell ref="B17:C17"/>
    <mergeCell ref="E16:G16"/>
    <mergeCell ref="F22:G22"/>
    <mergeCell ref="F20:G21"/>
    <mergeCell ref="F23:G23"/>
    <mergeCell ref="A20:D21"/>
  </mergeCells>
  <phoneticPr fontId="0" type="noConversion"/>
  <pageMargins left="1.1417322834645669" right="0.15748031496062992" top="0.669291338582677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R57"/>
  <sheetViews>
    <sheetView zoomScaleNormal="100" workbookViewId="0"/>
  </sheetViews>
  <sheetFormatPr defaultColWidth="9.140625" defaultRowHeight="15"/>
  <cols>
    <col min="1" max="1" width="5.7109375" style="65" customWidth="1"/>
    <col min="2" max="2" width="12.7109375" style="65" customWidth="1"/>
    <col min="3" max="3" width="42" style="66" customWidth="1"/>
    <col min="4" max="4" width="14.5703125" style="66" customWidth="1"/>
    <col min="5" max="5" width="17" style="66" customWidth="1"/>
    <col min="6" max="6" width="16.85546875" style="66" customWidth="1"/>
    <col min="7" max="7" width="13.85546875" style="65" customWidth="1"/>
    <col min="8" max="8" width="20.85546875" style="65" customWidth="1"/>
    <col min="9" max="9" width="9.28515625" style="65" customWidth="1"/>
    <col min="10" max="10" width="9.85546875" style="65" customWidth="1"/>
    <col min="11" max="11" width="8" style="65" customWidth="1"/>
    <col min="12" max="12" width="7.85546875" style="65" customWidth="1"/>
    <col min="13" max="15" width="0" style="65" hidden="1" customWidth="1"/>
    <col min="16" max="16384" width="9.140625" style="65"/>
  </cols>
  <sheetData>
    <row r="1" spans="2:18" ht="12" customHeight="1">
      <c r="H1" s="522" t="s">
        <v>128</v>
      </c>
      <c r="I1" s="523"/>
    </row>
    <row r="2" spans="2:18" ht="12" customHeight="1">
      <c r="D2" s="67"/>
      <c r="E2" s="67"/>
      <c r="F2" s="524" t="s">
        <v>129</v>
      </c>
      <c r="G2" s="525"/>
      <c r="H2" s="525"/>
      <c r="I2" s="526"/>
      <c r="J2" s="68"/>
      <c r="K2" s="68"/>
    </row>
    <row r="3" spans="2:18" ht="12" customHeight="1">
      <c r="D3" s="67"/>
      <c r="E3" s="67"/>
      <c r="F3" s="524" t="s">
        <v>130</v>
      </c>
      <c r="G3" s="525"/>
      <c r="H3" s="525"/>
      <c r="I3" s="68"/>
      <c r="J3" s="68"/>
      <c r="K3" s="68"/>
    </row>
    <row r="4" spans="2:18" ht="12" customHeight="1">
      <c r="D4" s="67"/>
      <c r="E4" s="67"/>
      <c r="F4" s="524" t="s">
        <v>131</v>
      </c>
      <c r="G4" s="525"/>
      <c r="H4" s="525"/>
      <c r="I4" s="68"/>
      <c r="J4" s="68"/>
      <c r="K4" s="68"/>
    </row>
    <row r="5" spans="2:18" ht="12" customHeight="1">
      <c r="D5" s="67"/>
      <c r="E5" s="67"/>
      <c r="F5" s="67" t="s">
        <v>132</v>
      </c>
      <c r="G5" s="67"/>
      <c r="H5" s="67"/>
      <c r="I5" s="67"/>
      <c r="J5" s="68"/>
      <c r="K5" s="68"/>
    </row>
    <row r="6" spans="2:18" ht="21.75" customHeight="1">
      <c r="C6" s="518" t="s">
        <v>133</v>
      </c>
      <c r="D6" s="518"/>
      <c r="E6" s="518"/>
      <c r="F6" s="518"/>
      <c r="G6" s="518"/>
      <c r="H6" s="518"/>
      <c r="I6" s="70"/>
      <c r="J6" s="69"/>
      <c r="K6" s="67"/>
    </row>
    <row r="7" spans="2:18" ht="9" customHeight="1">
      <c r="B7" s="71"/>
      <c r="C7" s="70"/>
      <c r="D7" s="70"/>
      <c r="E7" s="70"/>
      <c r="F7" s="70"/>
      <c r="G7" s="70"/>
      <c r="H7" s="70"/>
      <c r="I7" s="71"/>
      <c r="J7" s="71"/>
      <c r="K7" s="71"/>
    </row>
    <row r="8" spans="2:18" ht="15.75" customHeight="1">
      <c r="B8" s="72"/>
      <c r="C8" s="73"/>
      <c r="D8" s="74" t="s">
        <v>134</v>
      </c>
      <c r="E8" s="74"/>
      <c r="F8" s="73"/>
      <c r="G8" s="73"/>
      <c r="H8" s="73"/>
      <c r="I8" s="72"/>
      <c r="J8" s="72"/>
      <c r="K8" s="72"/>
      <c r="L8" s="75"/>
      <c r="M8" s="75"/>
      <c r="N8" s="76"/>
      <c r="O8" s="76"/>
      <c r="P8" s="76"/>
      <c r="Q8" s="76"/>
      <c r="R8" s="76"/>
    </row>
    <row r="9" spans="2:18" ht="19.5" customHeight="1">
      <c r="C9" s="519" t="s">
        <v>135</v>
      </c>
      <c r="D9" s="519"/>
      <c r="E9" s="519"/>
      <c r="F9" s="519"/>
      <c r="G9" s="519"/>
      <c r="H9" s="519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2:18" ht="50.25" customHeight="1">
      <c r="B10" s="520" t="s">
        <v>201</v>
      </c>
      <c r="C10" s="520"/>
      <c r="D10" s="520"/>
      <c r="E10" s="520"/>
      <c r="F10" s="520"/>
      <c r="G10" s="520"/>
      <c r="H10" s="520"/>
      <c r="I10" s="78"/>
      <c r="J10" s="78"/>
      <c r="K10" s="78"/>
      <c r="L10" s="79"/>
      <c r="M10" s="79"/>
      <c r="N10" s="79"/>
      <c r="O10" s="79"/>
      <c r="P10" s="79"/>
      <c r="Q10" s="79"/>
      <c r="R10" s="79"/>
    </row>
    <row r="11" spans="2:18" ht="28.5" customHeight="1">
      <c r="C11" s="80"/>
      <c r="D11" s="80"/>
      <c r="E11" s="81" t="s">
        <v>202</v>
      </c>
      <c r="F11" s="82"/>
    </row>
    <row r="12" spans="2:18" ht="12.75">
      <c r="C12" s="80"/>
      <c r="D12" s="521" t="s">
        <v>136</v>
      </c>
      <c r="E12" s="521"/>
      <c r="F12" s="65"/>
    </row>
    <row r="13" spans="2:18">
      <c r="C13" s="80"/>
      <c r="D13" s="65"/>
      <c r="E13" s="83" t="s">
        <v>137</v>
      </c>
      <c r="F13" s="84"/>
    </row>
    <row r="14" spans="2:18" ht="12.75">
      <c r="C14" s="65"/>
      <c r="D14" s="65"/>
      <c r="E14" s="85" t="s">
        <v>138</v>
      </c>
      <c r="F14" s="86"/>
    </row>
    <row r="15" spans="2:18" ht="12" customHeight="1">
      <c r="B15" s="87"/>
      <c r="H15" s="75"/>
    </row>
    <row r="16" spans="2:18" ht="12.75" customHeight="1">
      <c r="B16" s="88"/>
      <c r="H16" s="89" t="s">
        <v>139</v>
      </c>
    </row>
    <row r="17" spans="2:12" ht="22.5" customHeight="1">
      <c r="B17" s="510" t="s">
        <v>140</v>
      </c>
      <c r="C17" s="510" t="s">
        <v>141</v>
      </c>
      <c r="D17" s="512" t="s">
        <v>142</v>
      </c>
      <c r="E17" s="513"/>
      <c r="F17" s="513"/>
      <c r="G17" s="513"/>
      <c r="H17" s="514"/>
    </row>
    <row r="18" spans="2:12" ht="21" hidden="1" customHeight="1">
      <c r="B18" s="511"/>
      <c r="C18" s="511"/>
      <c r="D18" s="91"/>
      <c r="E18" s="92"/>
      <c r="F18" s="92"/>
      <c r="G18" s="92"/>
      <c r="H18" s="93"/>
    </row>
    <row r="19" spans="2:12" ht="12.75" hidden="1" customHeight="1">
      <c r="B19" s="511"/>
      <c r="C19" s="511"/>
      <c r="D19" s="510" t="s">
        <v>143</v>
      </c>
      <c r="E19" s="510" t="s">
        <v>144</v>
      </c>
      <c r="F19" s="516" t="s">
        <v>145</v>
      </c>
      <c r="G19" s="510" t="s">
        <v>146</v>
      </c>
      <c r="H19" s="510" t="s">
        <v>147</v>
      </c>
    </row>
    <row r="20" spans="2:12" ht="44.25" customHeight="1">
      <c r="B20" s="511"/>
      <c r="C20" s="511"/>
      <c r="D20" s="515"/>
      <c r="E20" s="515"/>
      <c r="F20" s="517"/>
      <c r="G20" s="515"/>
      <c r="H20" s="515"/>
    </row>
    <row r="21" spans="2:12" ht="11.25" customHeight="1">
      <c r="B21" s="90">
        <v>1</v>
      </c>
      <c r="C21" s="94">
        <v>2</v>
      </c>
      <c r="D21" s="90">
        <v>3</v>
      </c>
      <c r="E21" s="90">
        <v>4</v>
      </c>
      <c r="F21" s="90">
        <v>5</v>
      </c>
      <c r="G21" s="90">
        <v>6</v>
      </c>
      <c r="H21" s="90">
        <v>7</v>
      </c>
    </row>
    <row r="22" spans="2:12" ht="17.25" customHeight="1">
      <c r="B22" s="95">
        <v>731</v>
      </c>
      <c r="C22" s="95" t="s">
        <v>148</v>
      </c>
      <c r="D22" s="96">
        <v>615.02</v>
      </c>
      <c r="E22" s="97">
        <v>6498.27</v>
      </c>
      <c r="F22" s="97">
        <v>7113.29</v>
      </c>
      <c r="G22" s="98"/>
      <c r="H22" s="99">
        <f>D22+E22-F22-G22</f>
        <v>9.0949470177292824E-13</v>
      </c>
    </row>
    <row r="23" spans="2:12" ht="18.75" customHeight="1">
      <c r="B23" s="95">
        <v>741</v>
      </c>
      <c r="C23" s="95" t="s">
        <v>149</v>
      </c>
      <c r="D23" s="96">
        <v>1377.5</v>
      </c>
      <c r="E23" s="97">
        <v>4689.3999999999996</v>
      </c>
      <c r="F23" s="97">
        <v>6066.9</v>
      </c>
      <c r="G23" s="100"/>
      <c r="H23" s="99">
        <f>D23+E23-F23-G23</f>
        <v>0</v>
      </c>
    </row>
    <row r="24" spans="2:12" ht="14.45" customHeight="1">
      <c r="B24" s="95"/>
      <c r="C24" s="95"/>
      <c r="D24" s="101"/>
      <c r="E24" s="209"/>
      <c r="F24" s="209"/>
      <c r="G24" s="100"/>
      <c r="H24" s="100"/>
    </row>
    <row r="25" spans="2:12" ht="14.45" customHeight="1">
      <c r="B25" s="95"/>
      <c r="C25" s="95"/>
      <c r="D25" s="101"/>
      <c r="E25" s="102"/>
      <c r="F25" s="102"/>
      <c r="G25" s="100"/>
      <c r="H25" s="100"/>
    </row>
    <row r="26" spans="2:12" ht="14.45" customHeight="1">
      <c r="B26" s="95"/>
      <c r="C26" s="95"/>
      <c r="D26" s="101"/>
      <c r="E26" s="102"/>
      <c r="F26" s="102"/>
      <c r="G26" s="100"/>
      <c r="H26" s="100"/>
    </row>
    <row r="27" spans="2:12" ht="14.45" customHeight="1">
      <c r="B27" s="103"/>
      <c r="C27" s="104" t="s">
        <v>150</v>
      </c>
      <c r="D27" s="105">
        <f>SUM(D22:D26)</f>
        <v>1992.52</v>
      </c>
      <c r="E27" s="106">
        <f>SUM(E22:E26)</f>
        <v>11187.67</v>
      </c>
      <c r="F27" s="106">
        <f>SUM(F22:F26)</f>
        <v>13180.189999999999</v>
      </c>
      <c r="G27" s="103">
        <v>0</v>
      </c>
      <c r="H27" s="99">
        <f>SUM(H22:H26)</f>
        <v>9.0949470177292824E-13</v>
      </c>
    </row>
    <row r="28" spans="2:12">
      <c r="C28" s="107"/>
      <c r="D28" s="107"/>
      <c r="E28" s="107"/>
      <c r="F28" s="107"/>
    </row>
    <row r="29" spans="2:12" ht="12.75">
      <c r="C29" s="75"/>
      <c r="D29" s="75"/>
      <c r="E29" s="75"/>
      <c r="F29" s="75"/>
    </row>
    <row r="30" spans="2:12" ht="15.75">
      <c r="B30" s="507" t="s">
        <v>55</v>
      </c>
      <c r="C30" s="507"/>
      <c r="D30" s="108"/>
      <c r="E30" s="109"/>
      <c r="F30" s="65"/>
      <c r="G30" s="507" t="s">
        <v>41</v>
      </c>
      <c r="H30" s="507"/>
      <c r="I30" s="75"/>
      <c r="J30" s="110"/>
      <c r="L30" s="111"/>
    </row>
    <row r="31" spans="2:12" ht="21.75" customHeight="1">
      <c r="B31" s="508" t="s">
        <v>151</v>
      </c>
      <c r="C31" s="508"/>
      <c r="D31" s="113"/>
      <c r="E31" s="114" t="s">
        <v>23</v>
      </c>
      <c r="F31" s="115"/>
      <c r="G31" s="509" t="s">
        <v>25</v>
      </c>
      <c r="H31" s="509"/>
      <c r="I31" s="116"/>
      <c r="J31" s="117"/>
      <c r="L31" s="118"/>
    </row>
    <row r="32" spans="2:12" ht="15.75">
      <c r="C32" s="65"/>
      <c r="D32" s="119"/>
      <c r="E32" s="65"/>
      <c r="F32" s="65"/>
      <c r="I32" s="119"/>
      <c r="J32" s="120"/>
      <c r="K32" s="120"/>
      <c r="L32" s="111"/>
    </row>
    <row r="33" spans="2:14" ht="14.25" customHeight="1">
      <c r="B33" s="507" t="s">
        <v>56</v>
      </c>
      <c r="C33" s="507"/>
      <c r="D33" s="121"/>
      <c r="E33" s="109"/>
      <c r="F33" s="65"/>
      <c r="G33" s="507" t="s">
        <v>57</v>
      </c>
      <c r="H33" s="507"/>
      <c r="I33" s="122"/>
      <c r="J33" s="123"/>
      <c r="L33" s="124"/>
      <c r="N33" s="125"/>
    </row>
    <row r="34" spans="2:14" ht="48.75" customHeight="1">
      <c r="B34" s="508" t="s">
        <v>152</v>
      </c>
      <c r="C34" s="508"/>
      <c r="D34" s="112"/>
      <c r="E34" s="114" t="s">
        <v>23</v>
      </c>
      <c r="F34" s="114"/>
      <c r="G34" s="509" t="s">
        <v>25</v>
      </c>
      <c r="H34" s="509"/>
      <c r="I34" s="126"/>
      <c r="J34" s="127"/>
      <c r="L34" s="128"/>
      <c r="N34" s="129"/>
    </row>
    <row r="35" spans="2:14">
      <c r="B35" s="71"/>
      <c r="C35" s="130"/>
      <c r="D35" s="130"/>
      <c r="E35" s="130"/>
      <c r="F35" s="130"/>
      <c r="G35" s="71"/>
      <c r="H35" s="71"/>
      <c r="I35" s="71"/>
      <c r="J35" s="71"/>
      <c r="K35" s="71"/>
    </row>
    <row r="36" spans="2:14">
      <c r="B36" s="71"/>
      <c r="C36" s="130"/>
      <c r="D36" s="130"/>
      <c r="E36" s="130"/>
      <c r="F36" s="130"/>
      <c r="G36" s="71"/>
      <c r="H36" s="71"/>
      <c r="I36" s="71"/>
      <c r="J36" s="71"/>
      <c r="K36" s="71"/>
    </row>
    <row r="37" spans="2:14">
      <c r="B37" s="71"/>
      <c r="C37" s="130"/>
      <c r="D37" s="130"/>
      <c r="E37" s="130"/>
      <c r="F37" s="130"/>
      <c r="G37" s="71"/>
      <c r="H37" s="71"/>
      <c r="I37" s="71"/>
      <c r="J37" s="71"/>
      <c r="K37" s="71"/>
    </row>
    <row r="38" spans="2:14">
      <c r="B38" s="71"/>
      <c r="C38" s="130"/>
      <c r="D38" s="130"/>
      <c r="E38" s="130"/>
      <c r="F38" s="130"/>
      <c r="G38" s="71"/>
      <c r="H38" s="71"/>
      <c r="I38" s="71"/>
      <c r="J38" s="71"/>
      <c r="K38" s="71"/>
    </row>
    <row r="39" spans="2:14">
      <c r="B39" s="71"/>
      <c r="C39" s="130"/>
      <c r="D39" s="130"/>
      <c r="E39" s="130"/>
      <c r="F39" s="130"/>
      <c r="G39" s="71"/>
      <c r="H39" s="71"/>
      <c r="I39" s="71"/>
      <c r="J39" s="71"/>
      <c r="K39" s="71"/>
    </row>
    <row r="40" spans="2:14">
      <c r="B40" s="71"/>
      <c r="C40" s="130"/>
      <c r="D40" s="130"/>
      <c r="E40" s="130"/>
      <c r="F40" s="130"/>
      <c r="G40" s="71"/>
      <c r="H40" s="71"/>
      <c r="I40" s="71"/>
      <c r="J40" s="71"/>
      <c r="K40" s="71"/>
    </row>
    <row r="41" spans="2:14">
      <c r="B41" s="71"/>
      <c r="C41" s="130"/>
      <c r="D41" s="130"/>
      <c r="E41" s="130"/>
      <c r="F41" s="130"/>
      <c r="G41" s="71"/>
      <c r="H41" s="71"/>
      <c r="I41" s="71"/>
      <c r="J41" s="71"/>
      <c r="K41" s="71"/>
    </row>
    <row r="42" spans="2:14">
      <c r="B42" s="71"/>
      <c r="C42" s="130"/>
      <c r="D42" s="130"/>
      <c r="E42" s="130"/>
      <c r="F42" s="130"/>
      <c r="G42" s="71"/>
      <c r="H42" s="71"/>
      <c r="I42" s="71"/>
      <c r="J42" s="71"/>
      <c r="K42" s="71"/>
    </row>
    <row r="43" spans="2:14">
      <c r="B43" s="71"/>
      <c r="C43" s="130"/>
      <c r="D43" s="130"/>
      <c r="E43" s="130"/>
      <c r="F43" s="130"/>
      <c r="G43" s="71"/>
      <c r="H43" s="71"/>
      <c r="I43" s="71"/>
      <c r="J43" s="71"/>
      <c r="K43" s="71"/>
    </row>
    <row r="44" spans="2:14">
      <c r="B44" s="71"/>
      <c r="C44" s="130"/>
      <c r="D44" s="130"/>
      <c r="E44" s="130"/>
      <c r="F44" s="130"/>
      <c r="G44" s="71"/>
      <c r="H44" s="71"/>
      <c r="I44" s="71"/>
      <c r="J44" s="71"/>
      <c r="K44" s="71"/>
    </row>
    <row r="45" spans="2:14">
      <c r="B45" s="71"/>
      <c r="C45" s="130"/>
      <c r="D45" s="130"/>
      <c r="E45" s="130"/>
      <c r="F45" s="130"/>
      <c r="G45" s="71"/>
      <c r="H45" s="71"/>
      <c r="I45" s="71"/>
      <c r="J45" s="71"/>
      <c r="K45" s="71"/>
    </row>
    <row r="46" spans="2:14">
      <c r="B46" s="71"/>
      <c r="C46" s="130"/>
      <c r="D46" s="130"/>
      <c r="E46" s="130"/>
      <c r="F46" s="130"/>
      <c r="G46" s="71"/>
      <c r="H46" s="71"/>
      <c r="I46" s="71"/>
      <c r="J46" s="71"/>
      <c r="K46" s="71"/>
    </row>
    <row r="47" spans="2:14">
      <c r="B47" s="71"/>
      <c r="C47" s="130"/>
      <c r="D47" s="130"/>
      <c r="E47" s="130"/>
      <c r="F47" s="130"/>
      <c r="G47" s="71"/>
      <c r="H47" s="71"/>
      <c r="I47" s="71"/>
      <c r="J47" s="71"/>
      <c r="K47" s="71"/>
    </row>
    <row r="48" spans="2:14">
      <c r="B48" s="71"/>
      <c r="C48" s="130"/>
      <c r="D48" s="130"/>
      <c r="E48" s="130"/>
      <c r="F48" s="130"/>
      <c r="G48" s="71"/>
      <c r="H48" s="71"/>
      <c r="I48" s="71"/>
      <c r="J48" s="71"/>
      <c r="K48" s="71"/>
    </row>
    <row r="49" spans="2:11">
      <c r="B49" s="71"/>
      <c r="C49" s="130"/>
      <c r="D49" s="130"/>
      <c r="E49" s="130"/>
      <c r="F49" s="130"/>
      <c r="G49" s="71"/>
      <c r="H49" s="71"/>
      <c r="I49" s="71"/>
      <c r="J49" s="71"/>
      <c r="K49" s="71"/>
    </row>
    <row r="50" spans="2:11">
      <c r="B50" s="71"/>
      <c r="C50" s="130"/>
      <c r="D50" s="130"/>
      <c r="E50" s="130"/>
      <c r="F50" s="130"/>
      <c r="G50" s="71"/>
      <c r="H50" s="71"/>
      <c r="I50" s="71"/>
      <c r="J50" s="71"/>
      <c r="K50" s="71"/>
    </row>
    <row r="51" spans="2:11">
      <c r="B51" s="71"/>
      <c r="C51" s="130"/>
      <c r="D51" s="130"/>
      <c r="E51" s="130"/>
      <c r="F51" s="130"/>
      <c r="G51" s="71"/>
      <c r="H51" s="71"/>
      <c r="I51" s="71"/>
      <c r="J51" s="71"/>
      <c r="K51" s="71"/>
    </row>
    <row r="52" spans="2:11">
      <c r="B52" s="71"/>
      <c r="C52" s="130"/>
      <c r="D52" s="130"/>
      <c r="E52" s="130"/>
      <c r="F52" s="130"/>
      <c r="G52" s="71"/>
      <c r="H52" s="71"/>
      <c r="I52" s="71"/>
      <c r="J52" s="71"/>
      <c r="K52" s="71"/>
    </row>
    <row r="53" spans="2:11">
      <c r="B53" s="71"/>
      <c r="C53" s="130"/>
      <c r="D53" s="130"/>
      <c r="E53" s="130"/>
      <c r="F53" s="130"/>
      <c r="G53" s="71"/>
      <c r="H53" s="71"/>
      <c r="I53" s="71"/>
      <c r="J53" s="71"/>
      <c r="K53" s="71"/>
    </row>
    <row r="54" spans="2:11">
      <c r="B54" s="71"/>
      <c r="C54" s="130"/>
      <c r="D54" s="130"/>
      <c r="E54" s="130"/>
      <c r="F54" s="130"/>
      <c r="G54" s="71"/>
      <c r="H54" s="71"/>
      <c r="I54" s="71"/>
      <c r="J54" s="71"/>
      <c r="K54" s="71"/>
    </row>
    <row r="55" spans="2:11">
      <c r="B55" s="71"/>
      <c r="C55" s="130"/>
      <c r="D55" s="130"/>
      <c r="E55" s="130"/>
      <c r="F55" s="130"/>
      <c r="G55" s="71"/>
      <c r="H55" s="71"/>
      <c r="I55" s="71"/>
      <c r="J55" s="71"/>
      <c r="K55" s="71"/>
    </row>
    <row r="56" spans="2:11">
      <c r="B56" s="71"/>
      <c r="C56" s="130"/>
      <c r="D56" s="130"/>
      <c r="E56" s="130"/>
      <c r="F56" s="130"/>
      <c r="G56" s="71"/>
      <c r="H56" s="71"/>
      <c r="I56" s="71"/>
      <c r="J56" s="71"/>
      <c r="K56" s="71"/>
    </row>
    <row r="57" spans="2:11">
      <c r="B57" s="71"/>
      <c r="C57" s="130"/>
      <c r="D57" s="130"/>
      <c r="E57" s="130"/>
      <c r="F57" s="130"/>
      <c r="G57" s="71"/>
      <c r="H57" s="71"/>
      <c r="I57" s="71"/>
      <c r="J57" s="71"/>
      <c r="K57" s="71"/>
    </row>
  </sheetData>
  <mergeCells count="24">
    <mergeCell ref="C6:H6"/>
    <mergeCell ref="C9:H9"/>
    <mergeCell ref="B10:H10"/>
    <mergeCell ref="D12:E12"/>
    <mergeCell ref="H1:I1"/>
    <mergeCell ref="F2:I2"/>
    <mergeCell ref="F3:H3"/>
    <mergeCell ref="F4:H4"/>
    <mergeCell ref="B17:B20"/>
    <mergeCell ref="C17:C20"/>
    <mergeCell ref="D17:H17"/>
    <mergeCell ref="D19:D20"/>
    <mergeCell ref="E19:E20"/>
    <mergeCell ref="F19:F20"/>
    <mergeCell ref="G19:G20"/>
    <mergeCell ref="H19:H20"/>
    <mergeCell ref="B33:C33"/>
    <mergeCell ref="G33:H33"/>
    <mergeCell ref="B34:C34"/>
    <mergeCell ref="G34:H34"/>
    <mergeCell ref="B30:C30"/>
    <mergeCell ref="G30:H30"/>
    <mergeCell ref="B31:C31"/>
    <mergeCell ref="G31:H31"/>
  </mergeCells>
  <phoneticPr fontId="4" type="noConversion"/>
  <pageMargins left="0.74803149606299213" right="0" top="0" bottom="0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Normal="100" workbookViewId="0"/>
  </sheetViews>
  <sheetFormatPr defaultRowHeight="12.75"/>
  <cols>
    <col min="1" max="1" width="3.7109375" customWidth="1"/>
    <col min="2" max="2" width="3.85546875" customWidth="1"/>
    <col min="3" max="4" width="3.42578125" customWidth="1"/>
    <col min="5" max="5" width="3.28515625" customWidth="1"/>
    <col min="6" max="6" width="3.5703125" customWidth="1"/>
    <col min="7" max="7" width="35.85546875" customWidth="1"/>
    <col min="8" max="8" width="7.5703125" customWidth="1"/>
  </cols>
  <sheetData>
    <row r="1" spans="1:11" ht="15">
      <c r="A1" s="379"/>
      <c r="B1" s="379"/>
      <c r="C1" s="379"/>
      <c r="D1" s="379"/>
      <c r="E1" s="379"/>
      <c r="F1" s="379"/>
      <c r="G1" s="379"/>
      <c r="H1" s="354" t="s">
        <v>454</v>
      </c>
      <c r="I1" s="400"/>
      <c r="J1" s="381"/>
      <c r="K1" s="379"/>
    </row>
    <row r="2" spans="1:11" ht="15">
      <c r="A2" s="379"/>
      <c r="B2" s="379"/>
      <c r="C2" s="379"/>
      <c r="D2" s="379"/>
      <c r="E2" s="379"/>
      <c r="F2" s="379"/>
      <c r="G2" s="379"/>
      <c r="H2" s="354" t="s">
        <v>455</v>
      </c>
      <c r="I2" s="400"/>
      <c r="J2" s="381"/>
      <c r="K2" s="379"/>
    </row>
    <row r="3" spans="1:11" ht="15.75">
      <c r="A3" s="379"/>
      <c r="B3" s="379"/>
      <c r="C3" s="379"/>
      <c r="D3" s="379"/>
      <c r="E3" s="379"/>
      <c r="F3" s="379"/>
      <c r="G3" s="379"/>
      <c r="H3" s="354" t="s">
        <v>456</v>
      </c>
      <c r="I3" s="400"/>
      <c r="J3" s="355"/>
      <c r="K3" s="379"/>
    </row>
    <row r="4" spans="1:11" ht="15.75">
      <c r="A4" s="379"/>
      <c r="B4" s="379"/>
      <c r="C4" s="379"/>
      <c r="D4" s="379"/>
      <c r="E4" s="379"/>
      <c r="F4" s="379"/>
      <c r="G4" s="379"/>
      <c r="H4" s="356"/>
      <c r="I4" s="381"/>
      <c r="J4" s="355"/>
      <c r="K4" s="379"/>
    </row>
    <row r="5" spans="1:11">
      <c r="A5" s="379"/>
      <c r="B5" s="364"/>
      <c r="C5" s="364"/>
      <c r="D5" s="364"/>
      <c r="E5" s="364"/>
      <c r="F5" s="379"/>
      <c r="G5" s="536" t="s">
        <v>457</v>
      </c>
      <c r="H5" s="536"/>
      <c r="I5" s="536"/>
      <c r="J5" s="536"/>
      <c r="K5" s="536"/>
    </row>
    <row r="6" spans="1:11">
      <c r="A6" s="379"/>
      <c r="B6" s="364"/>
      <c r="C6" s="364"/>
      <c r="D6" s="364"/>
      <c r="E6" s="364"/>
      <c r="F6" s="379"/>
      <c r="G6" s="535" t="s">
        <v>213</v>
      </c>
      <c r="H6" s="535"/>
      <c r="I6" s="535"/>
      <c r="J6" s="535"/>
      <c r="K6" s="535"/>
    </row>
    <row r="7" spans="1:11">
      <c r="A7" s="364"/>
      <c r="B7" s="364"/>
      <c r="C7" s="364"/>
      <c r="D7" s="364"/>
      <c r="E7" s="394"/>
      <c r="F7" s="394"/>
      <c r="G7" s="537" t="s">
        <v>214</v>
      </c>
      <c r="H7" s="537"/>
      <c r="I7" s="537"/>
      <c r="J7" s="537"/>
      <c r="K7" s="537"/>
    </row>
    <row r="8" spans="1:11">
      <c r="A8" s="364"/>
      <c r="B8" s="364"/>
      <c r="C8" s="364"/>
      <c r="D8" s="364"/>
      <c r="E8" s="364"/>
      <c r="F8" s="395"/>
      <c r="G8" s="538"/>
      <c r="H8" s="538"/>
      <c r="I8" s="528"/>
      <c r="J8" s="528"/>
      <c r="K8" s="528"/>
    </row>
    <row r="9" spans="1:11" ht="12.75" customHeight="1">
      <c r="A9" s="539" t="s">
        <v>458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spans="1:11">
      <c r="A10" s="397"/>
      <c r="B10" s="398"/>
      <c r="C10" s="398"/>
      <c r="D10" s="398"/>
      <c r="E10" s="398"/>
      <c r="F10" s="398"/>
      <c r="G10" s="398"/>
      <c r="H10" s="398"/>
      <c r="I10" s="398"/>
      <c r="J10" s="398"/>
      <c r="K10" s="398"/>
    </row>
    <row r="11" spans="1:11">
      <c r="A11" s="527" t="s">
        <v>459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</row>
    <row r="12" spans="1:11">
      <c r="A12" s="397"/>
      <c r="B12" s="398"/>
      <c r="C12" s="398"/>
      <c r="D12" s="398"/>
      <c r="E12" s="398"/>
      <c r="F12" s="398"/>
      <c r="G12" s="528" t="s">
        <v>217</v>
      </c>
      <c r="H12" s="528"/>
      <c r="I12" s="528"/>
      <c r="J12" s="528"/>
      <c r="K12" s="528"/>
    </row>
    <row r="13" spans="1:11">
      <c r="A13" s="397"/>
      <c r="B13" s="398"/>
      <c r="C13" s="398"/>
      <c r="D13" s="398"/>
      <c r="E13" s="398"/>
      <c r="F13" s="398"/>
      <c r="G13" s="528" t="s">
        <v>218</v>
      </c>
      <c r="H13" s="528"/>
      <c r="I13" s="528"/>
      <c r="J13" s="528"/>
      <c r="K13" s="528"/>
    </row>
    <row r="14" spans="1:11">
      <c r="A14" s="397"/>
      <c r="B14" s="398"/>
      <c r="C14" s="398"/>
      <c r="D14" s="398"/>
      <c r="E14" s="398"/>
      <c r="F14" s="398"/>
      <c r="G14" s="395"/>
      <c r="H14" s="395"/>
      <c r="I14" s="395"/>
      <c r="J14" s="395"/>
      <c r="K14" s="395"/>
    </row>
    <row r="15" spans="1:11">
      <c r="A15" s="527" t="s">
        <v>219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</row>
    <row r="16" spans="1:11">
      <c r="A16" s="395" t="s">
        <v>460</v>
      </c>
      <c r="B16" s="395"/>
      <c r="C16" s="395"/>
      <c r="D16" s="395"/>
      <c r="E16" s="395"/>
      <c r="F16" s="395"/>
      <c r="G16" s="528" t="s">
        <v>475</v>
      </c>
      <c r="H16" s="528"/>
      <c r="I16" s="528"/>
      <c r="J16" s="528"/>
      <c r="K16" s="528"/>
    </row>
    <row r="17" spans="1:11">
      <c r="A17" s="396"/>
      <c r="B17" s="395"/>
      <c r="C17" s="395"/>
      <c r="D17" s="395"/>
      <c r="E17" s="395"/>
      <c r="F17" s="395"/>
      <c r="G17" s="395" t="s">
        <v>461</v>
      </c>
      <c r="H17" s="395"/>
      <c r="I17" s="379"/>
      <c r="J17" s="379"/>
      <c r="K17" s="357"/>
    </row>
    <row r="18" spans="1:11">
      <c r="A18" s="528"/>
      <c r="B18" s="528"/>
      <c r="C18" s="528"/>
      <c r="D18" s="528"/>
      <c r="E18" s="528"/>
      <c r="F18" s="528"/>
      <c r="G18" s="528"/>
      <c r="H18" s="528"/>
      <c r="I18" s="528"/>
      <c r="J18" s="528"/>
      <c r="K18" s="528"/>
    </row>
    <row r="19" spans="1:11">
      <c r="A19" s="396"/>
      <c r="B19" s="395"/>
      <c r="C19" s="395"/>
      <c r="D19" s="395"/>
      <c r="E19" s="395"/>
      <c r="F19" s="395"/>
      <c r="G19" s="395"/>
      <c r="H19" s="395"/>
      <c r="I19" s="358"/>
      <c r="J19" s="359"/>
      <c r="K19" s="360" t="s">
        <v>224</v>
      </c>
    </row>
    <row r="20" spans="1:11">
      <c r="A20" s="396"/>
      <c r="B20" s="395"/>
      <c r="C20" s="395"/>
      <c r="D20" s="395"/>
      <c r="E20" s="395"/>
      <c r="F20" s="395"/>
      <c r="G20" s="395"/>
      <c r="H20" s="395"/>
      <c r="I20" s="361"/>
      <c r="J20" s="361" t="s">
        <v>462</v>
      </c>
      <c r="K20" s="362" t="s">
        <v>229</v>
      </c>
    </row>
    <row r="21" spans="1:11">
      <c r="A21" s="396"/>
      <c r="B21" s="395"/>
      <c r="C21" s="395"/>
      <c r="D21" s="395"/>
      <c r="E21" s="395"/>
      <c r="F21" s="395"/>
      <c r="G21" s="395"/>
      <c r="H21" s="395"/>
      <c r="I21" s="361"/>
      <c r="J21" s="361" t="s">
        <v>226</v>
      </c>
      <c r="K21" s="362"/>
    </row>
    <row r="22" spans="1:11">
      <c r="A22" s="396"/>
      <c r="B22" s="395"/>
      <c r="C22" s="395"/>
      <c r="D22" s="395"/>
      <c r="E22" s="395"/>
      <c r="F22" s="395"/>
      <c r="G22" s="395"/>
      <c r="H22" s="395"/>
      <c r="I22" s="363"/>
      <c r="J22" s="361" t="s">
        <v>228</v>
      </c>
      <c r="K22" s="362"/>
    </row>
    <row r="23" spans="1:11">
      <c r="A23" s="364"/>
      <c r="B23" s="364"/>
      <c r="C23" s="364"/>
      <c r="D23" s="364"/>
      <c r="E23" s="364"/>
      <c r="F23" s="364"/>
      <c r="G23" s="395"/>
      <c r="H23" s="395"/>
      <c r="I23" s="365"/>
      <c r="J23" s="365"/>
      <c r="K23" s="366"/>
    </row>
    <row r="24" spans="1:11">
      <c r="A24" s="364"/>
      <c r="B24" s="364"/>
      <c r="C24" s="364"/>
      <c r="D24" s="364"/>
      <c r="E24" s="364"/>
      <c r="F24" s="364"/>
      <c r="G24" s="367"/>
      <c r="H24" s="395"/>
      <c r="I24" s="365"/>
      <c r="J24" s="365"/>
      <c r="K24" s="363" t="s">
        <v>463</v>
      </c>
    </row>
    <row r="25" spans="1:11" ht="12.75" customHeight="1">
      <c r="A25" s="529" t="s">
        <v>43</v>
      </c>
      <c r="B25" s="546"/>
      <c r="C25" s="546"/>
      <c r="D25" s="546"/>
      <c r="E25" s="546"/>
      <c r="F25" s="546"/>
      <c r="G25" s="529" t="s">
        <v>44</v>
      </c>
      <c r="H25" s="529" t="s">
        <v>189</v>
      </c>
      <c r="I25" s="530" t="s">
        <v>464</v>
      </c>
      <c r="J25" s="531"/>
      <c r="K25" s="531"/>
    </row>
    <row r="26" spans="1:11">
      <c r="A26" s="546"/>
      <c r="B26" s="546"/>
      <c r="C26" s="546"/>
      <c r="D26" s="546"/>
      <c r="E26" s="546"/>
      <c r="F26" s="546"/>
      <c r="G26" s="529"/>
      <c r="H26" s="529"/>
      <c r="I26" s="532" t="s">
        <v>65</v>
      </c>
      <c r="J26" s="532"/>
      <c r="K26" s="533"/>
    </row>
    <row r="27" spans="1:11" ht="12.75" customHeight="1">
      <c r="A27" s="546"/>
      <c r="B27" s="546"/>
      <c r="C27" s="546"/>
      <c r="D27" s="546"/>
      <c r="E27" s="546"/>
      <c r="F27" s="546"/>
      <c r="G27" s="529"/>
      <c r="H27" s="529"/>
      <c r="I27" s="529" t="s">
        <v>465</v>
      </c>
      <c r="J27" s="529" t="s">
        <v>466</v>
      </c>
      <c r="K27" s="534"/>
    </row>
    <row r="28" spans="1:11" ht="60">
      <c r="A28" s="546"/>
      <c r="B28" s="546"/>
      <c r="C28" s="546"/>
      <c r="D28" s="546"/>
      <c r="E28" s="546"/>
      <c r="F28" s="546"/>
      <c r="G28" s="529"/>
      <c r="H28" s="529"/>
      <c r="I28" s="529"/>
      <c r="J28" s="392" t="s">
        <v>467</v>
      </c>
      <c r="K28" s="392" t="s">
        <v>468</v>
      </c>
    </row>
    <row r="29" spans="1:11">
      <c r="A29" s="541">
        <v>1</v>
      </c>
      <c r="B29" s="541"/>
      <c r="C29" s="541"/>
      <c r="D29" s="541"/>
      <c r="E29" s="541"/>
      <c r="F29" s="541"/>
      <c r="G29" s="393">
        <v>2</v>
      </c>
      <c r="H29" s="393">
        <v>3</v>
      </c>
      <c r="I29" s="393">
        <v>4</v>
      </c>
      <c r="J29" s="393">
        <v>5</v>
      </c>
      <c r="K29" s="393">
        <v>6</v>
      </c>
    </row>
    <row r="30" spans="1:11">
      <c r="A30" s="368">
        <v>2</v>
      </c>
      <c r="B30" s="368"/>
      <c r="C30" s="369"/>
      <c r="D30" s="369"/>
      <c r="E30" s="369"/>
      <c r="F30" s="369"/>
      <c r="G30" s="370" t="s">
        <v>469</v>
      </c>
      <c r="H30" s="371">
        <v>1</v>
      </c>
      <c r="I30" s="402">
        <v>2804.82</v>
      </c>
      <c r="J30" s="402">
        <v>1602.31</v>
      </c>
      <c r="K30" s="402">
        <v>0</v>
      </c>
    </row>
    <row r="31" spans="1:11" ht="18.75" customHeight="1">
      <c r="A31" s="368">
        <v>2</v>
      </c>
      <c r="B31" s="368">
        <v>2</v>
      </c>
      <c r="C31" s="368"/>
      <c r="D31" s="368"/>
      <c r="E31" s="368"/>
      <c r="F31" s="368"/>
      <c r="G31" s="372" t="s">
        <v>470</v>
      </c>
      <c r="H31" s="371">
        <v>8</v>
      </c>
      <c r="I31" s="404">
        <v>2804.82</v>
      </c>
      <c r="J31" s="404">
        <v>1602.31</v>
      </c>
      <c r="K31" s="404">
        <v>0</v>
      </c>
    </row>
    <row r="32" spans="1:11" ht="22.5" customHeight="1">
      <c r="A32" s="369">
        <v>2</v>
      </c>
      <c r="B32" s="369">
        <v>2</v>
      </c>
      <c r="C32" s="369">
        <v>1</v>
      </c>
      <c r="D32" s="369"/>
      <c r="E32" s="369"/>
      <c r="F32" s="369"/>
      <c r="G32" s="373" t="s">
        <v>470</v>
      </c>
      <c r="H32" s="393">
        <v>9</v>
      </c>
      <c r="I32" s="403">
        <v>2804.82</v>
      </c>
      <c r="J32" s="403">
        <v>1602.31</v>
      </c>
      <c r="K32" s="403"/>
    </row>
    <row r="33" spans="1:11">
      <c r="A33" s="368"/>
      <c r="B33" s="368"/>
      <c r="C33" s="368"/>
      <c r="D33" s="368"/>
      <c r="E33" s="368"/>
      <c r="F33" s="368"/>
      <c r="G33" s="372" t="s">
        <v>471</v>
      </c>
      <c r="H33" s="371">
        <v>61</v>
      </c>
      <c r="I33" s="402">
        <v>2804.82</v>
      </c>
      <c r="J33" s="402">
        <v>1602.31</v>
      </c>
      <c r="K33" s="402">
        <v>0</v>
      </c>
    </row>
    <row r="34" spans="1:11">
      <c r="A34" s="374"/>
      <c r="B34" s="374"/>
      <c r="C34" s="374"/>
      <c r="D34" s="375"/>
      <c r="E34" s="375"/>
      <c r="F34" s="375"/>
      <c r="G34" s="375"/>
      <c r="H34" s="364"/>
      <c r="I34" s="394"/>
      <c r="J34" s="394"/>
      <c r="K34" s="376"/>
    </row>
    <row r="35" spans="1:11">
      <c r="A35" s="394" t="s">
        <v>472</v>
      </c>
      <c r="B35" s="379"/>
      <c r="C35" s="379"/>
      <c r="D35" s="379"/>
      <c r="E35" s="379"/>
      <c r="F35" s="379"/>
      <c r="G35" s="379"/>
      <c r="H35" s="377"/>
      <c r="I35" s="378"/>
      <c r="J35" s="379"/>
      <c r="K35" s="379"/>
    </row>
    <row r="36" spans="1:11" ht="15">
      <c r="A36" s="379"/>
      <c r="B36" s="379"/>
      <c r="C36" s="379"/>
      <c r="D36" s="379"/>
      <c r="E36" s="379"/>
      <c r="F36" s="379"/>
      <c r="G36" s="379"/>
      <c r="H36" s="380"/>
      <c r="I36" s="381"/>
      <c r="J36" s="381"/>
      <c r="K36" s="381"/>
    </row>
    <row r="37" spans="1:11" ht="15">
      <c r="A37" s="382" t="s">
        <v>55</v>
      </c>
      <c r="B37" s="383"/>
      <c r="C37" s="383"/>
      <c r="D37" s="383"/>
      <c r="E37" s="383"/>
      <c r="F37" s="383"/>
      <c r="G37" s="383"/>
      <c r="H37" s="384"/>
      <c r="I37" s="385"/>
      <c r="J37" s="385"/>
      <c r="K37" s="399" t="s">
        <v>41</v>
      </c>
    </row>
    <row r="38" spans="1:11">
      <c r="A38" s="538" t="s">
        <v>473</v>
      </c>
      <c r="B38" s="542"/>
      <c r="C38" s="542"/>
      <c r="D38" s="542"/>
      <c r="E38" s="542"/>
      <c r="F38" s="542"/>
      <c r="G38" s="542"/>
      <c r="H38" s="380"/>
      <c r="I38" s="386" t="s">
        <v>23</v>
      </c>
      <c r="J38" s="386"/>
      <c r="K38" s="387" t="s">
        <v>25</v>
      </c>
    </row>
    <row r="39" spans="1:11" ht="13.5">
      <c r="A39" s="394"/>
      <c r="B39" s="394"/>
      <c r="C39" s="388"/>
      <c r="D39" s="394"/>
      <c r="E39" s="394"/>
      <c r="F39" s="543"/>
      <c r="G39" s="542"/>
      <c r="H39" s="380"/>
      <c r="I39" s="389"/>
      <c r="J39" s="390"/>
      <c r="K39" s="390"/>
    </row>
    <row r="40" spans="1:11" ht="15">
      <c r="A40" s="382" t="s">
        <v>56</v>
      </c>
      <c r="B40" s="382"/>
      <c r="C40" s="382"/>
      <c r="D40" s="382"/>
      <c r="E40" s="382"/>
      <c r="F40" s="382"/>
      <c r="G40" s="382"/>
      <c r="H40" s="380"/>
      <c r="I40" s="385"/>
      <c r="J40" s="385"/>
      <c r="K40" s="399" t="s">
        <v>57</v>
      </c>
    </row>
    <row r="41" spans="1:11" ht="12.75" customHeight="1">
      <c r="A41" s="544" t="s">
        <v>474</v>
      </c>
      <c r="B41" s="545"/>
      <c r="C41" s="545"/>
      <c r="D41" s="545"/>
      <c r="E41" s="545"/>
      <c r="F41" s="545"/>
      <c r="G41" s="545"/>
      <c r="H41" s="384"/>
      <c r="I41" s="386" t="s">
        <v>23</v>
      </c>
      <c r="J41" s="391"/>
      <c r="K41" s="391" t="s">
        <v>25</v>
      </c>
    </row>
    <row r="42" spans="1:11">
      <c r="A42" s="401"/>
      <c r="B42" s="401"/>
      <c r="C42" s="401"/>
      <c r="D42" s="401"/>
      <c r="E42" s="401"/>
      <c r="F42" s="401"/>
      <c r="G42" s="401"/>
      <c r="H42" s="356"/>
      <c r="I42" s="401"/>
      <c r="J42" s="401"/>
      <c r="K42" s="401"/>
    </row>
  </sheetData>
  <mergeCells count="22">
    <mergeCell ref="A29:F29"/>
    <mergeCell ref="A38:G38"/>
    <mergeCell ref="F39:G39"/>
    <mergeCell ref="A41:G41"/>
    <mergeCell ref="A18:K18"/>
    <mergeCell ref="A25:F28"/>
    <mergeCell ref="G25:G28"/>
    <mergeCell ref="G6:K6"/>
    <mergeCell ref="G5:K5"/>
    <mergeCell ref="G7:K7"/>
    <mergeCell ref="G8:K8"/>
    <mergeCell ref="A9:K9"/>
    <mergeCell ref="A11:K11"/>
    <mergeCell ref="H25:H28"/>
    <mergeCell ref="I25:K25"/>
    <mergeCell ref="I26:K26"/>
    <mergeCell ref="I27:I28"/>
    <mergeCell ref="J27:K27"/>
    <mergeCell ref="G12:K12"/>
    <mergeCell ref="G13:K13"/>
    <mergeCell ref="A15:K15"/>
    <mergeCell ref="G16:K16"/>
  </mergeCells>
  <phoneticPr fontId="4" type="noConversion"/>
  <pageMargins left="0.9055118110236221" right="0" top="0.74803149606299213" bottom="0.74803149606299213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/>
  </sheetViews>
  <sheetFormatPr defaultRowHeight="12.75"/>
  <cols>
    <col min="1" max="1" width="9.28515625" customWidth="1"/>
    <col min="2" max="2" width="37" customWidth="1"/>
    <col min="3" max="3" width="8.42578125" customWidth="1"/>
    <col min="4" max="4" width="7.42578125" customWidth="1"/>
    <col min="5" max="5" width="8.5703125" customWidth="1"/>
    <col min="6" max="6" width="7.140625" customWidth="1"/>
    <col min="7" max="7" width="7.85546875" customWidth="1"/>
    <col min="8" max="8" width="8.5703125" customWidth="1"/>
  </cols>
  <sheetData>
    <row r="1" spans="1:12" ht="13.5" customHeight="1"/>
    <row r="2" spans="1:12">
      <c r="E2" s="523" t="s">
        <v>59</v>
      </c>
      <c r="F2" s="523"/>
      <c r="G2" s="523"/>
      <c r="H2" s="523"/>
      <c r="I2" s="16"/>
    </row>
    <row r="3" spans="1:12">
      <c r="A3" s="29"/>
      <c r="E3" s="523" t="s">
        <v>1</v>
      </c>
      <c r="F3" s="523"/>
      <c r="G3" s="523"/>
      <c r="H3" s="523"/>
      <c r="I3" s="16"/>
    </row>
    <row r="4" spans="1:12">
      <c r="E4" s="523" t="s">
        <v>2</v>
      </c>
      <c r="F4" s="523"/>
      <c r="G4" s="523"/>
      <c r="H4" s="523"/>
      <c r="I4" s="16"/>
    </row>
    <row r="5" spans="1:12">
      <c r="E5" s="523" t="s">
        <v>60</v>
      </c>
      <c r="F5" s="523"/>
      <c r="G5" s="523"/>
      <c r="H5" s="523"/>
      <c r="I5" s="16"/>
    </row>
    <row r="6" spans="1:12">
      <c r="A6" s="5"/>
      <c r="B6" s="5"/>
      <c r="C6" s="5"/>
      <c r="D6" s="5"/>
      <c r="E6" s="523" t="s">
        <v>61</v>
      </c>
      <c r="F6" s="523"/>
      <c r="G6" s="523"/>
      <c r="H6" s="523"/>
      <c r="I6" s="16"/>
    </row>
    <row r="7" spans="1:12">
      <c r="A7" s="5"/>
      <c r="B7" s="5"/>
      <c r="C7" s="5"/>
      <c r="D7" s="5"/>
      <c r="F7" s="21"/>
      <c r="G7" s="21"/>
      <c r="H7" s="21"/>
      <c r="I7" s="16"/>
    </row>
    <row r="8" spans="1:12">
      <c r="A8" s="5"/>
      <c r="B8" s="30" t="s">
        <v>62</v>
      </c>
      <c r="C8" s="5"/>
      <c r="D8" s="5"/>
      <c r="E8" s="5"/>
      <c r="F8" s="5"/>
      <c r="G8" s="5"/>
      <c r="H8" s="5"/>
    </row>
    <row r="9" spans="1:12">
      <c r="A9" s="549" t="s">
        <v>3</v>
      </c>
      <c r="B9" s="548"/>
      <c r="C9" s="549"/>
      <c r="D9" s="549"/>
      <c r="E9" s="31"/>
      <c r="F9" s="31"/>
      <c r="G9" s="31"/>
      <c r="H9" s="31"/>
      <c r="I9" s="5"/>
    </row>
    <row r="11" spans="1:12" ht="15" customHeight="1">
      <c r="A11" s="489" t="s">
        <v>203</v>
      </c>
      <c r="B11" s="489"/>
      <c r="C11" s="489"/>
      <c r="D11" s="489"/>
      <c r="E11" s="489"/>
      <c r="F11" s="489"/>
      <c r="G11" s="489"/>
      <c r="H11" s="489"/>
    </row>
    <row r="12" spans="1:12">
      <c r="B12" s="29"/>
      <c r="C12" s="29"/>
      <c r="D12" s="29"/>
      <c r="E12" s="29"/>
      <c r="F12" s="29"/>
      <c r="G12" s="29"/>
      <c r="H12" s="29"/>
    </row>
    <row r="13" spans="1:12">
      <c r="B13" s="18"/>
      <c r="C13" s="18"/>
      <c r="D13" s="5"/>
      <c r="E13" s="5"/>
      <c r="F13" s="550" t="s">
        <v>204</v>
      </c>
      <c r="G13" s="550"/>
      <c r="H13" s="550"/>
      <c r="J13" s="32"/>
    </row>
    <row r="14" spans="1:12">
      <c r="A14" s="5"/>
      <c r="B14" s="5"/>
      <c r="C14" s="553"/>
      <c r="D14" s="553"/>
      <c r="E14" s="553"/>
      <c r="F14" s="33"/>
      <c r="G14" s="554" t="s">
        <v>63</v>
      </c>
      <c r="H14" s="554"/>
    </row>
    <row r="15" spans="1:12" ht="12.75" customHeight="1">
      <c r="A15" s="555" t="s">
        <v>43</v>
      </c>
      <c r="B15" s="555" t="s">
        <v>44</v>
      </c>
      <c r="C15" s="558" t="s">
        <v>64</v>
      </c>
      <c r="D15" s="561" t="s">
        <v>65</v>
      </c>
      <c r="E15" s="561"/>
      <c r="F15" s="561"/>
      <c r="G15" s="561"/>
      <c r="H15" s="561"/>
      <c r="I15" s="5"/>
      <c r="J15" s="5"/>
      <c r="K15" s="5"/>
      <c r="L15" s="5"/>
    </row>
    <row r="16" spans="1:12" ht="12.75" customHeight="1">
      <c r="A16" s="556"/>
      <c r="B16" s="556"/>
      <c r="C16" s="559"/>
      <c r="D16" s="551" t="s">
        <v>66</v>
      </c>
      <c r="E16" s="551" t="s">
        <v>67</v>
      </c>
      <c r="F16" s="551" t="s">
        <v>68</v>
      </c>
      <c r="G16" s="551" t="s">
        <v>69</v>
      </c>
      <c r="H16" s="551" t="s">
        <v>70</v>
      </c>
      <c r="I16" s="5"/>
      <c r="J16" s="5"/>
      <c r="K16" s="5"/>
      <c r="L16" s="5"/>
    </row>
    <row r="17" spans="1:12">
      <c r="A17" s="556"/>
      <c r="B17" s="556"/>
      <c r="C17" s="559"/>
      <c r="D17" s="551"/>
      <c r="E17" s="551"/>
      <c r="F17" s="551"/>
      <c r="G17" s="551"/>
      <c r="H17" s="552"/>
      <c r="I17" s="5"/>
      <c r="J17" s="5"/>
      <c r="K17" s="5"/>
      <c r="L17" s="5"/>
    </row>
    <row r="18" spans="1:12" ht="37.5" customHeight="1">
      <c r="A18" s="556"/>
      <c r="B18" s="556"/>
      <c r="C18" s="559"/>
      <c r="D18" s="551"/>
      <c r="E18" s="551"/>
      <c r="F18" s="551"/>
      <c r="G18" s="551"/>
      <c r="H18" s="552"/>
      <c r="I18" s="5"/>
      <c r="J18" s="5"/>
      <c r="K18" s="5"/>
      <c r="L18" s="5"/>
    </row>
    <row r="19" spans="1:12" ht="9" customHeight="1">
      <c r="A19" s="557"/>
      <c r="B19" s="557"/>
      <c r="C19" s="560"/>
      <c r="D19" s="27" t="s">
        <v>58</v>
      </c>
      <c r="E19" s="27" t="s">
        <v>71</v>
      </c>
      <c r="F19" s="27" t="s">
        <v>72</v>
      </c>
      <c r="G19" s="27" t="s">
        <v>42</v>
      </c>
      <c r="H19" s="34" t="s">
        <v>73</v>
      </c>
      <c r="I19" s="5"/>
      <c r="J19" s="5"/>
      <c r="K19" s="5"/>
      <c r="L19" s="5"/>
    </row>
    <row r="20" spans="1:12" ht="14.1" customHeight="1">
      <c r="A20" s="35" t="s">
        <v>74</v>
      </c>
      <c r="B20" s="36" t="s">
        <v>45</v>
      </c>
      <c r="C20" s="37">
        <f t="shared" ref="C20:C34" si="0">(D20+E20+F20+G20+H20)</f>
        <v>0</v>
      </c>
      <c r="D20" s="38"/>
      <c r="E20" s="38"/>
      <c r="F20" s="38"/>
      <c r="G20" s="38"/>
      <c r="H20" s="38"/>
      <c r="I20" s="5"/>
      <c r="J20" s="5"/>
    </row>
    <row r="21" spans="1:12" ht="14.1" customHeight="1">
      <c r="A21" s="35"/>
      <c r="B21" s="36" t="s">
        <v>75</v>
      </c>
      <c r="C21" s="37">
        <f t="shared" si="0"/>
        <v>0</v>
      </c>
      <c r="D21" s="38"/>
      <c r="E21" s="38"/>
      <c r="F21" s="38"/>
      <c r="G21" s="38"/>
      <c r="H21" s="38"/>
      <c r="I21" s="5"/>
      <c r="J21" s="5"/>
    </row>
    <row r="22" spans="1:12" ht="14.1" customHeight="1">
      <c r="A22" s="35"/>
      <c r="B22" s="36" t="s">
        <v>76</v>
      </c>
      <c r="C22" s="37">
        <f t="shared" si="0"/>
        <v>0</v>
      </c>
      <c r="D22" s="38"/>
      <c r="E22" s="38"/>
      <c r="F22" s="38"/>
      <c r="G22" s="38"/>
      <c r="H22" s="38"/>
      <c r="I22" s="5"/>
      <c r="J22" s="5"/>
    </row>
    <row r="23" spans="1:12" ht="14.1" customHeight="1">
      <c r="A23" s="35" t="s">
        <v>77</v>
      </c>
      <c r="B23" s="36" t="s">
        <v>78</v>
      </c>
      <c r="C23" s="37">
        <f t="shared" si="0"/>
        <v>0</v>
      </c>
      <c r="D23" s="38"/>
      <c r="E23" s="38"/>
      <c r="F23" s="38"/>
      <c r="G23" s="38"/>
      <c r="H23" s="38"/>
      <c r="I23" s="5"/>
      <c r="J23" s="5"/>
    </row>
    <row r="24" spans="1:12" ht="14.1" customHeight="1">
      <c r="A24" s="35" t="s">
        <v>79</v>
      </c>
      <c r="B24" s="36" t="s">
        <v>80</v>
      </c>
      <c r="C24" s="202">
        <f t="shared" si="0"/>
        <v>1602.3100000000002</v>
      </c>
      <c r="D24" s="201">
        <f>(D25+D26+D27+D28+D29+D30+D31+D32+D33+D34+D35+D41+D42+D43)</f>
        <v>1602.3100000000002</v>
      </c>
      <c r="E24" s="40">
        <f>(E25+E26+E27+E28+E29+E30+E31+E32+E33+E34+E35+E41+E42+E43)</f>
        <v>0</v>
      </c>
      <c r="F24" s="40">
        <f>(F25+F26+F27+F28+F29+F30+F31+F32+F33+F34+F35+F41+F42+F43)</f>
        <v>0</v>
      </c>
      <c r="G24" s="40">
        <f>(G25+G26+G27+G28+G29+G30+G31+G32+G33+G34+G35+G41+G42+G43)</f>
        <v>0</v>
      </c>
      <c r="H24" s="40">
        <f>(H25+H26+H27+H28+H29+H30+H31+H32+H33+H34+H35+H41+H42+H43)</f>
        <v>0</v>
      </c>
      <c r="I24" s="5"/>
      <c r="J24" s="5"/>
    </row>
    <row r="25" spans="1:12" ht="14.1" customHeight="1">
      <c r="A25" s="35" t="s">
        <v>81</v>
      </c>
      <c r="B25" s="41" t="s">
        <v>46</v>
      </c>
      <c r="C25" s="37">
        <f t="shared" si="0"/>
        <v>0</v>
      </c>
      <c r="D25" s="38"/>
      <c r="E25" s="38"/>
      <c r="F25" s="38"/>
      <c r="G25" s="38"/>
      <c r="H25" s="38"/>
      <c r="I25" s="5"/>
      <c r="J25" s="5"/>
    </row>
    <row r="26" spans="1:12" ht="14.1" customHeight="1">
      <c r="A26" s="35" t="s">
        <v>82</v>
      </c>
      <c r="B26" s="41" t="s">
        <v>83</v>
      </c>
      <c r="C26" s="37">
        <f t="shared" si="0"/>
        <v>0</v>
      </c>
      <c r="D26" s="38"/>
      <c r="E26" s="38"/>
      <c r="F26" s="38"/>
      <c r="G26" s="38"/>
      <c r="H26" s="38"/>
      <c r="I26" s="5"/>
      <c r="J26" s="5"/>
    </row>
    <row r="27" spans="1:12" ht="14.1" customHeight="1">
      <c r="A27" s="35" t="s">
        <v>84</v>
      </c>
      <c r="B27" s="41" t="s">
        <v>85</v>
      </c>
      <c r="C27" s="37">
        <f t="shared" si="0"/>
        <v>236.35</v>
      </c>
      <c r="D27" s="38">
        <v>236.35</v>
      </c>
      <c r="E27" s="38"/>
      <c r="F27" s="38"/>
      <c r="G27" s="38"/>
      <c r="H27" s="38"/>
      <c r="I27" s="5"/>
      <c r="J27" s="5"/>
    </row>
    <row r="28" spans="1:12" ht="14.1" customHeight="1">
      <c r="A28" s="35" t="s">
        <v>86</v>
      </c>
      <c r="B28" s="41" t="s">
        <v>87</v>
      </c>
      <c r="C28" s="37">
        <f t="shared" si="0"/>
        <v>76.849999999999994</v>
      </c>
      <c r="D28" s="38">
        <v>76.849999999999994</v>
      </c>
      <c r="E28" s="38"/>
      <c r="F28" s="38"/>
      <c r="G28" s="38"/>
      <c r="H28" s="38"/>
      <c r="I28" s="5"/>
      <c r="J28" s="5"/>
    </row>
    <row r="29" spans="1:12" ht="14.1" customHeight="1">
      <c r="A29" s="35" t="s">
        <v>88</v>
      </c>
      <c r="B29" s="41" t="s">
        <v>89</v>
      </c>
      <c r="C29" s="37">
        <f t="shared" si="0"/>
        <v>0</v>
      </c>
      <c r="D29" s="38"/>
      <c r="E29" s="38"/>
      <c r="F29" s="38"/>
      <c r="G29" s="38"/>
      <c r="H29" s="38"/>
      <c r="I29" s="5"/>
      <c r="J29" s="5"/>
    </row>
    <row r="30" spans="1:12" ht="14.1" customHeight="1">
      <c r="A30" s="35" t="s">
        <v>90</v>
      </c>
      <c r="B30" s="41" t="s">
        <v>47</v>
      </c>
      <c r="C30" s="37">
        <f t="shared" si="0"/>
        <v>0</v>
      </c>
      <c r="D30" s="38"/>
      <c r="E30" s="38"/>
      <c r="F30" s="38"/>
      <c r="G30" s="38"/>
      <c r="H30" s="38"/>
      <c r="I30" s="5"/>
    </row>
    <row r="31" spans="1:12" ht="14.1" customHeight="1">
      <c r="A31" s="35" t="s">
        <v>91</v>
      </c>
      <c r="B31" s="41" t="s">
        <v>48</v>
      </c>
      <c r="C31" s="37">
        <f t="shared" si="0"/>
        <v>0</v>
      </c>
      <c r="D31" s="38"/>
      <c r="E31" s="38"/>
      <c r="F31" s="38"/>
      <c r="G31" s="38"/>
      <c r="H31" s="38"/>
      <c r="I31" s="5"/>
    </row>
    <row r="32" spans="1:12" ht="14.1" customHeight="1">
      <c r="A32" s="35" t="s">
        <v>92</v>
      </c>
      <c r="B32" s="42" t="s">
        <v>93</v>
      </c>
      <c r="C32" s="37">
        <f t="shared" si="0"/>
        <v>0</v>
      </c>
      <c r="D32" s="38">
        <v>0</v>
      </c>
      <c r="E32" s="38"/>
      <c r="F32" s="38"/>
      <c r="G32" s="38"/>
      <c r="H32" s="38"/>
      <c r="I32" s="5"/>
    </row>
    <row r="33" spans="1:9" ht="14.1" customHeight="1">
      <c r="A33" s="35" t="s">
        <v>94</v>
      </c>
      <c r="B33" s="41" t="s">
        <v>95</v>
      </c>
      <c r="C33" s="37">
        <f t="shared" si="0"/>
        <v>0</v>
      </c>
      <c r="D33" s="200"/>
      <c r="E33" s="38"/>
      <c r="F33" s="38"/>
      <c r="G33" s="38"/>
      <c r="H33" s="38"/>
      <c r="I33" s="5"/>
    </row>
    <row r="34" spans="1:9" ht="14.1" customHeight="1">
      <c r="A34" s="35" t="s">
        <v>96</v>
      </c>
      <c r="B34" s="41" t="s">
        <v>49</v>
      </c>
      <c r="C34" s="46">
        <f t="shared" si="0"/>
        <v>0</v>
      </c>
      <c r="D34" s="200"/>
      <c r="E34" s="38"/>
      <c r="F34" s="38"/>
      <c r="G34" s="38"/>
      <c r="H34" s="38"/>
      <c r="I34" s="5"/>
    </row>
    <row r="35" spans="1:9" ht="14.1" customHeight="1">
      <c r="A35" s="28" t="s">
        <v>97</v>
      </c>
      <c r="B35" s="41" t="s">
        <v>50</v>
      </c>
      <c r="C35" s="203">
        <f>(D35+E35+F35+G35+H35)</f>
        <v>1012.8700000000001</v>
      </c>
      <c r="D35" s="201">
        <f>(D37+D38+D39+D40)</f>
        <v>1012.8700000000001</v>
      </c>
      <c r="E35" s="40">
        <f>(E37+E38+E39+E40)</f>
        <v>0</v>
      </c>
      <c r="F35" s="40">
        <f>(F37+F38+F39+F40)</f>
        <v>0</v>
      </c>
      <c r="G35" s="40">
        <f>(G37+G38+G39+G40)</f>
        <v>0</v>
      </c>
      <c r="H35" s="40">
        <f>(H37+H38+H39+H40)</f>
        <v>0</v>
      </c>
      <c r="I35" s="5"/>
    </row>
    <row r="36" spans="1:9" ht="14.1" customHeight="1">
      <c r="A36" s="28"/>
      <c r="B36" s="36" t="s">
        <v>75</v>
      </c>
      <c r="C36" s="37"/>
      <c r="D36" s="40"/>
      <c r="E36" s="43"/>
      <c r="F36" s="43"/>
      <c r="G36" s="43"/>
      <c r="H36" s="43"/>
      <c r="I36" s="5"/>
    </row>
    <row r="37" spans="1:9" ht="14.1" customHeight="1">
      <c r="A37" s="28"/>
      <c r="B37" s="41" t="s">
        <v>98</v>
      </c>
      <c r="C37" s="37">
        <f t="shared" ref="C37:C49" si="1">(D37+E37+F37+G37+H37)</f>
        <v>436.46</v>
      </c>
      <c r="D37" s="39">
        <v>436.46</v>
      </c>
      <c r="E37" s="43"/>
      <c r="F37" s="43"/>
      <c r="G37" s="43"/>
      <c r="H37" s="43"/>
      <c r="I37" s="5"/>
    </row>
    <row r="38" spans="1:9" ht="14.1" customHeight="1">
      <c r="A38" s="28"/>
      <c r="B38" s="41" t="s">
        <v>99</v>
      </c>
      <c r="C38" s="46">
        <f t="shared" si="1"/>
        <v>494.48</v>
      </c>
      <c r="D38" s="39">
        <v>494.48</v>
      </c>
      <c r="E38" s="43"/>
      <c r="F38" s="43"/>
      <c r="G38" s="43"/>
      <c r="H38" s="43"/>
      <c r="I38" s="5"/>
    </row>
    <row r="39" spans="1:9" ht="14.1" customHeight="1">
      <c r="A39" s="28"/>
      <c r="B39" s="41" t="s">
        <v>100</v>
      </c>
      <c r="C39" s="46">
        <f t="shared" si="1"/>
        <v>81.93</v>
      </c>
      <c r="D39" s="39">
        <v>81.93</v>
      </c>
      <c r="E39" s="43"/>
      <c r="F39" s="43"/>
      <c r="G39" s="43"/>
      <c r="H39" s="43"/>
      <c r="I39" s="5"/>
    </row>
    <row r="40" spans="1:9" ht="14.1" customHeight="1">
      <c r="A40" s="28"/>
      <c r="B40" s="41" t="s">
        <v>101</v>
      </c>
      <c r="C40" s="37">
        <f t="shared" si="1"/>
        <v>0</v>
      </c>
      <c r="D40" s="40"/>
      <c r="E40" s="43"/>
      <c r="F40" s="43"/>
      <c r="G40" s="43"/>
      <c r="H40" s="43"/>
      <c r="I40" s="5"/>
    </row>
    <row r="41" spans="1:9" ht="24.75" customHeight="1">
      <c r="A41" s="28" t="s">
        <v>102</v>
      </c>
      <c r="B41" s="41" t="s">
        <v>51</v>
      </c>
      <c r="C41" s="46">
        <f t="shared" si="1"/>
        <v>120</v>
      </c>
      <c r="D41" s="200">
        <v>120</v>
      </c>
      <c r="E41" s="38"/>
      <c r="F41" s="38"/>
      <c r="G41" s="38"/>
      <c r="H41" s="38"/>
      <c r="I41" s="5"/>
    </row>
    <row r="42" spans="1:9" ht="14.1" customHeight="1">
      <c r="A42" s="28" t="s">
        <v>103</v>
      </c>
      <c r="B42" s="41" t="s">
        <v>52</v>
      </c>
      <c r="C42" s="37">
        <f t="shared" si="1"/>
        <v>0</v>
      </c>
      <c r="D42" s="38"/>
      <c r="E42" s="38"/>
      <c r="F42" s="38"/>
      <c r="G42" s="38"/>
      <c r="H42" s="38"/>
      <c r="I42" s="5"/>
    </row>
    <row r="43" spans="1:9" ht="14.1" customHeight="1">
      <c r="A43" s="35" t="s">
        <v>104</v>
      </c>
      <c r="B43" s="41" t="s">
        <v>53</v>
      </c>
      <c r="C43" s="202">
        <f t="shared" si="1"/>
        <v>156.24</v>
      </c>
      <c r="D43" s="201">
        <f>D48+D47+D46+D45</f>
        <v>156.24</v>
      </c>
      <c r="E43" s="40"/>
      <c r="F43" s="40"/>
      <c r="G43" s="40"/>
      <c r="H43" s="40"/>
      <c r="I43" s="5"/>
    </row>
    <row r="44" spans="1:9" ht="14.1" customHeight="1">
      <c r="A44" s="28"/>
      <c r="B44" s="36" t="s">
        <v>75</v>
      </c>
      <c r="C44" s="37">
        <f t="shared" si="1"/>
        <v>0</v>
      </c>
      <c r="D44" s="38"/>
      <c r="E44" s="38"/>
      <c r="F44" s="38"/>
      <c r="G44" s="38"/>
      <c r="H44" s="38"/>
      <c r="I44" s="5"/>
    </row>
    <row r="45" spans="1:9" ht="14.1" customHeight="1">
      <c r="A45" s="28"/>
      <c r="B45" s="36" t="s">
        <v>197</v>
      </c>
      <c r="C45" s="37"/>
      <c r="D45" s="38">
        <v>21.78</v>
      </c>
      <c r="E45" s="38"/>
      <c r="F45" s="38"/>
      <c r="G45" s="38"/>
      <c r="H45" s="38"/>
      <c r="I45" s="5"/>
    </row>
    <row r="46" spans="1:9" ht="14.1" customHeight="1">
      <c r="A46" s="28"/>
      <c r="B46" s="36" t="s">
        <v>439</v>
      </c>
      <c r="C46" s="37">
        <f t="shared" si="1"/>
        <v>113.43</v>
      </c>
      <c r="D46" s="38">
        <v>113.43</v>
      </c>
      <c r="E46" s="38"/>
      <c r="F46" s="38"/>
      <c r="G46" s="38"/>
      <c r="H46" s="38"/>
      <c r="I46" s="5"/>
    </row>
    <row r="47" spans="1:9" ht="14.1" customHeight="1">
      <c r="A47" s="28"/>
      <c r="B47" s="36" t="s">
        <v>198</v>
      </c>
      <c r="C47" s="37">
        <f t="shared" si="1"/>
        <v>21.03</v>
      </c>
      <c r="D47" s="200">
        <v>21.03</v>
      </c>
      <c r="E47" s="38"/>
      <c r="F47" s="38"/>
      <c r="G47" s="38"/>
      <c r="H47" s="38"/>
      <c r="I47" s="5"/>
    </row>
    <row r="48" spans="1:9" ht="0.75" customHeight="1">
      <c r="A48" s="35"/>
      <c r="B48" s="36"/>
      <c r="C48" s="46"/>
      <c r="D48" s="200"/>
      <c r="E48" s="38"/>
      <c r="F48" s="38"/>
      <c r="G48" s="38"/>
      <c r="H48" s="38"/>
      <c r="I48" s="5"/>
    </row>
    <row r="49" spans="1:9" ht="17.25" customHeight="1">
      <c r="A49" s="44"/>
      <c r="B49" s="45" t="s">
        <v>105</v>
      </c>
      <c r="C49" s="203">
        <f t="shared" si="1"/>
        <v>1602.3100000000002</v>
      </c>
      <c r="D49" s="203">
        <f>(D20+D23+D24)</f>
        <v>1602.3100000000002</v>
      </c>
      <c r="E49" s="202">
        <f>(E20+E23+E24+E44+E46+E48)</f>
        <v>0</v>
      </c>
      <c r="F49" s="202">
        <f>(F20+F23+F24+F44+F46+F48)</f>
        <v>0</v>
      </c>
      <c r="G49" s="202">
        <f>(G20+G23+G24+G44+G46+G48)</f>
        <v>0</v>
      </c>
      <c r="H49" s="202">
        <f>(H20+H23+H24+H44+H46+H48)</f>
        <v>0</v>
      </c>
      <c r="I49" s="5"/>
    </row>
    <row r="50" spans="1:9">
      <c r="I50" s="5"/>
    </row>
    <row r="51" spans="1:9">
      <c r="A51" t="s">
        <v>20</v>
      </c>
      <c r="B51" s="5"/>
      <c r="C51" s="441"/>
      <c r="D51" s="441"/>
      <c r="E51" s="5"/>
      <c r="F51" s="441" t="s">
        <v>41</v>
      </c>
      <c r="G51" s="441"/>
      <c r="H51" s="441"/>
      <c r="I51" s="5"/>
    </row>
    <row r="52" spans="1:9">
      <c r="C52" s="548" t="s">
        <v>106</v>
      </c>
      <c r="D52" s="548"/>
      <c r="E52" s="549" t="s">
        <v>107</v>
      </c>
      <c r="F52" s="549"/>
      <c r="G52" s="549"/>
      <c r="H52" s="549"/>
      <c r="I52" s="5"/>
    </row>
    <row r="53" spans="1:9">
      <c r="C53" s="31"/>
      <c r="D53" s="31"/>
      <c r="E53" s="31"/>
      <c r="F53" s="31"/>
      <c r="G53" s="31"/>
      <c r="H53" s="31"/>
      <c r="I53" s="5"/>
    </row>
    <row r="54" spans="1:9">
      <c r="A54" s="523" t="s">
        <v>22</v>
      </c>
      <c r="B54" s="523"/>
      <c r="C54" s="441"/>
      <c r="D54" s="441"/>
      <c r="E54" s="5"/>
      <c r="F54" s="441" t="s">
        <v>57</v>
      </c>
      <c r="G54" s="441"/>
      <c r="H54" s="441"/>
      <c r="I54" s="5"/>
    </row>
    <row r="55" spans="1:9">
      <c r="B55" s="5"/>
      <c r="C55" s="548" t="s">
        <v>106</v>
      </c>
      <c r="D55" s="548"/>
      <c r="E55" s="549" t="s">
        <v>107</v>
      </c>
      <c r="F55" s="549"/>
      <c r="G55" s="549"/>
      <c r="H55" s="549"/>
    </row>
    <row r="56" spans="1:9">
      <c r="B56" s="5"/>
      <c r="C56" s="31"/>
      <c r="D56" s="31"/>
      <c r="E56" s="31"/>
      <c r="F56" s="31"/>
      <c r="G56" s="547"/>
      <c r="H56" s="547"/>
    </row>
  </sheetData>
  <mergeCells count="29">
    <mergeCell ref="A9:D9"/>
    <mergeCell ref="A11:H11"/>
    <mergeCell ref="F13:H13"/>
    <mergeCell ref="H16:H18"/>
    <mergeCell ref="G16:G18"/>
    <mergeCell ref="C14:E14"/>
    <mergeCell ref="G14:H14"/>
    <mergeCell ref="A15:A19"/>
    <mergeCell ref="B15:B19"/>
    <mergeCell ref="E16:E18"/>
    <mergeCell ref="F16:F18"/>
    <mergeCell ref="C15:C19"/>
    <mergeCell ref="D15:H15"/>
    <mergeCell ref="D16:D18"/>
    <mergeCell ref="E2:H2"/>
    <mergeCell ref="E3:H3"/>
    <mergeCell ref="E4:H4"/>
    <mergeCell ref="E5:H5"/>
    <mergeCell ref="E6:H6"/>
    <mergeCell ref="C51:D51"/>
    <mergeCell ref="F51:H51"/>
    <mergeCell ref="G56:H56"/>
    <mergeCell ref="A54:B54"/>
    <mergeCell ref="C54:D54"/>
    <mergeCell ref="F54:H54"/>
    <mergeCell ref="C55:D55"/>
    <mergeCell ref="E55:H55"/>
    <mergeCell ref="C52:D52"/>
    <mergeCell ref="E52:H52"/>
  </mergeCells>
  <phoneticPr fontId="4" type="noConversion"/>
  <pageMargins left="0.94488188976377963" right="0" top="0.78740157480314965" bottom="0.19685039370078741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/>
  </sheetViews>
  <sheetFormatPr defaultRowHeight="12.75"/>
  <cols>
    <col min="3" max="3" width="12.28515625" customWidth="1"/>
    <col min="6" max="6" width="13.140625" customWidth="1"/>
    <col min="8" max="8" width="14.28515625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8" ht="14.25">
      <c r="A2" s="573" t="s">
        <v>108</v>
      </c>
      <c r="B2" s="573"/>
      <c r="C2" s="573"/>
      <c r="D2" s="573"/>
      <c r="E2" s="573"/>
      <c r="F2" s="573"/>
      <c r="G2" s="573"/>
      <c r="H2" s="573"/>
    </row>
    <row r="3" spans="1:8">
      <c r="A3" s="574" t="s">
        <v>3</v>
      </c>
      <c r="B3" s="574"/>
      <c r="C3" s="574"/>
      <c r="D3" s="574"/>
      <c r="E3" s="574"/>
      <c r="F3" s="574"/>
      <c r="G3" s="574"/>
      <c r="H3" s="574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spans="1:8" ht="15">
      <c r="A6" s="570" t="s">
        <v>109</v>
      </c>
      <c r="B6" s="570"/>
      <c r="C6" s="570"/>
      <c r="D6" s="570"/>
      <c r="E6" s="570"/>
      <c r="F6" s="570"/>
      <c r="G6" s="570"/>
      <c r="H6" s="570"/>
    </row>
    <row r="7" spans="1:8" ht="15">
      <c r="A7" s="47"/>
      <c r="B7" s="47"/>
      <c r="C7" s="47"/>
      <c r="D7" s="47"/>
      <c r="E7" s="47"/>
      <c r="F7" s="47"/>
      <c r="G7" s="47"/>
      <c r="H7" s="47"/>
    </row>
    <row r="8" spans="1:8" ht="15">
      <c r="A8" s="47"/>
      <c r="B8" s="47"/>
      <c r="C8" s="47"/>
      <c r="D8" s="47"/>
      <c r="E8" s="47"/>
      <c r="F8" s="47"/>
      <c r="G8" s="47"/>
      <c r="H8" s="47"/>
    </row>
    <row r="9" spans="1:8" ht="15.75">
      <c r="A9" s="575" t="s">
        <v>124</v>
      </c>
      <c r="B9" s="575"/>
      <c r="C9" s="575"/>
      <c r="D9" s="575"/>
      <c r="E9" s="575"/>
      <c r="F9" s="575"/>
      <c r="G9" s="575"/>
      <c r="H9" s="575"/>
    </row>
    <row r="10" spans="1:8" ht="15">
      <c r="A10" s="47"/>
      <c r="B10" s="47"/>
      <c r="C10" s="47"/>
      <c r="D10" s="48"/>
      <c r="E10" s="47"/>
      <c r="F10" s="47"/>
      <c r="G10" s="47"/>
      <c r="H10" s="47"/>
    </row>
    <row r="11" spans="1:8" ht="15">
      <c r="A11" s="47"/>
      <c r="B11" s="47"/>
      <c r="C11" s="570" t="s">
        <v>437</v>
      </c>
      <c r="D11" s="570"/>
      <c r="E11" s="570"/>
      <c r="F11" s="570"/>
      <c r="G11" s="47"/>
      <c r="H11" s="47"/>
    </row>
    <row r="12" spans="1:8" ht="15">
      <c r="A12" s="47"/>
      <c r="B12" s="571"/>
      <c r="C12" s="571"/>
      <c r="D12" s="571"/>
      <c r="E12" s="571"/>
      <c r="F12" s="571"/>
      <c r="G12" s="571"/>
      <c r="H12" s="47"/>
    </row>
    <row r="13" spans="1:8" ht="15">
      <c r="A13" s="47"/>
      <c r="B13" s="47"/>
      <c r="C13" s="47"/>
      <c r="D13" s="47"/>
      <c r="E13" s="47"/>
      <c r="F13" s="47"/>
      <c r="G13" s="47"/>
      <c r="H13" s="47"/>
    </row>
    <row r="14" spans="1:8" ht="15">
      <c r="A14" s="563" t="s">
        <v>111</v>
      </c>
      <c r="B14" s="563"/>
      <c r="C14" s="50" t="s">
        <v>436</v>
      </c>
      <c r="D14" s="51"/>
      <c r="E14" s="51"/>
      <c r="F14" s="51"/>
      <c r="G14" s="51"/>
      <c r="H14" s="51"/>
    </row>
    <row r="15" spans="1:8" ht="15">
      <c r="A15" s="572" t="s">
        <v>125</v>
      </c>
      <c r="B15" s="572"/>
      <c r="C15" s="572"/>
      <c r="D15" s="572"/>
      <c r="E15" s="572"/>
      <c r="F15" s="572"/>
      <c r="G15" s="572"/>
      <c r="H15" s="572"/>
    </row>
    <row r="16" spans="1:8" ht="42.75">
      <c r="A16" s="52" t="s">
        <v>113</v>
      </c>
      <c r="B16" s="52" t="s">
        <v>114</v>
      </c>
      <c r="C16" s="576" t="s">
        <v>115</v>
      </c>
      <c r="D16" s="577"/>
      <c r="E16" s="578"/>
      <c r="F16" s="52" t="s">
        <v>116</v>
      </c>
      <c r="G16" s="53" t="s">
        <v>117</v>
      </c>
      <c r="H16" s="53" t="s">
        <v>118</v>
      </c>
    </row>
    <row r="17" spans="1:8" ht="15">
      <c r="A17" s="54">
        <v>1</v>
      </c>
      <c r="B17" s="55" t="s">
        <v>58</v>
      </c>
      <c r="C17" s="566" t="s">
        <v>121</v>
      </c>
      <c r="D17" s="566"/>
      <c r="E17" s="566"/>
      <c r="F17" s="56" t="s">
        <v>120</v>
      </c>
      <c r="G17" s="57">
        <v>8</v>
      </c>
      <c r="H17" s="346">
        <v>1602.31</v>
      </c>
    </row>
    <row r="18" spans="1:8" ht="15">
      <c r="A18" s="54"/>
      <c r="B18" s="55" t="s">
        <v>58</v>
      </c>
      <c r="C18" s="567" t="s">
        <v>438</v>
      </c>
      <c r="D18" s="568"/>
      <c r="E18" s="569"/>
      <c r="F18" s="56" t="s">
        <v>120</v>
      </c>
      <c r="G18" s="57">
        <v>8</v>
      </c>
      <c r="H18" s="58">
        <v>2665.8</v>
      </c>
    </row>
    <row r="19" spans="1:8" ht="15">
      <c r="A19" s="54"/>
      <c r="B19" s="55" t="s">
        <v>58</v>
      </c>
      <c r="C19" s="566" t="s">
        <v>126</v>
      </c>
      <c r="D19" s="566"/>
      <c r="E19" s="566"/>
      <c r="F19" s="56" t="s">
        <v>120</v>
      </c>
      <c r="G19" s="57">
        <v>8</v>
      </c>
      <c r="H19" s="346">
        <v>54838.35</v>
      </c>
    </row>
    <row r="20" spans="1:8" ht="15">
      <c r="A20" s="54"/>
      <c r="B20" s="55" t="s">
        <v>58</v>
      </c>
      <c r="C20" s="566" t="s">
        <v>127</v>
      </c>
      <c r="D20" s="566"/>
      <c r="E20" s="566"/>
      <c r="F20" s="56" t="s">
        <v>120</v>
      </c>
      <c r="G20" s="57">
        <v>8</v>
      </c>
      <c r="H20" s="346">
        <v>783.79</v>
      </c>
    </row>
    <row r="21" spans="1:8" ht="15">
      <c r="A21" s="54"/>
      <c r="B21" s="55"/>
      <c r="C21" s="565" t="s">
        <v>122</v>
      </c>
      <c r="D21" s="565"/>
      <c r="E21" s="565"/>
      <c r="F21" s="59" t="s">
        <v>120</v>
      </c>
      <c r="G21" s="60">
        <v>8</v>
      </c>
      <c r="H21" s="61">
        <f>H17+H18+H19</f>
        <v>59106.46</v>
      </c>
    </row>
    <row r="22" spans="1:8" ht="15">
      <c r="A22" s="48"/>
      <c r="B22" s="49"/>
      <c r="C22" s="563"/>
      <c r="D22" s="563"/>
      <c r="E22" s="563"/>
      <c r="F22" s="62"/>
      <c r="G22" s="63"/>
      <c r="H22" s="64"/>
    </row>
    <row r="23" spans="1:8" ht="15">
      <c r="A23" s="48"/>
      <c r="B23" s="49"/>
      <c r="C23" s="49"/>
      <c r="D23" s="49"/>
      <c r="E23" s="49"/>
      <c r="F23" s="62"/>
      <c r="G23" s="63"/>
      <c r="H23" s="64"/>
    </row>
    <row r="24" spans="1:8" ht="15">
      <c r="A24" s="47"/>
      <c r="B24" s="47"/>
      <c r="C24" s="47"/>
      <c r="D24" s="47"/>
      <c r="E24" s="47"/>
      <c r="F24" s="47"/>
      <c r="G24" s="47"/>
      <c r="H24" s="47"/>
    </row>
    <row r="25" spans="1:8" ht="15">
      <c r="A25" s="47"/>
      <c r="B25" s="47"/>
      <c r="C25" s="47"/>
      <c r="D25" s="47"/>
      <c r="E25" s="47"/>
      <c r="F25" s="47"/>
      <c r="G25" s="47"/>
      <c r="H25" s="47"/>
    </row>
    <row r="26" spans="1:8" ht="15">
      <c r="A26" s="563" t="s">
        <v>55</v>
      </c>
      <c r="B26" s="563"/>
      <c r="C26" s="563"/>
      <c r="D26" s="563"/>
      <c r="E26" s="564" t="s">
        <v>41</v>
      </c>
      <c r="F26" s="564"/>
      <c r="G26" s="564"/>
      <c r="H26" s="564"/>
    </row>
    <row r="27" spans="1:8" ht="15">
      <c r="A27" s="47"/>
      <c r="B27" s="47"/>
      <c r="C27" s="47"/>
      <c r="D27" s="47"/>
      <c r="E27" s="562" t="s">
        <v>123</v>
      </c>
      <c r="F27" s="562"/>
      <c r="G27" s="562"/>
      <c r="H27" s="562"/>
    </row>
    <row r="28" spans="1:8" ht="15">
      <c r="A28" s="47"/>
      <c r="B28" s="47"/>
      <c r="C28" s="47"/>
      <c r="D28" s="47"/>
      <c r="E28" s="47"/>
      <c r="F28" s="47"/>
      <c r="G28" s="47"/>
      <c r="H28" s="47"/>
    </row>
    <row r="29" spans="1:8" ht="15">
      <c r="A29" s="47"/>
      <c r="B29" s="47"/>
      <c r="C29" s="47"/>
      <c r="D29" s="47"/>
      <c r="E29" s="47"/>
      <c r="F29" s="47"/>
      <c r="G29" s="47"/>
      <c r="H29" s="47"/>
    </row>
    <row r="30" spans="1:8" ht="15">
      <c r="A30" s="563" t="s">
        <v>56</v>
      </c>
      <c r="B30" s="563"/>
      <c r="C30" s="563"/>
      <c r="D30" s="563"/>
      <c r="E30" s="564" t="s">
        <v>57</v>
      </c>
      <c r="F30" s="564"/>
      <c r="G30" s="564"/>
      <c r="H30" s="564"/>
    </row>
    <row r="31" spans="1:8" ht="15">
      <c r="A31" s="47"/>
      <c r="B31" s="47"/>
      <c r="C31" s="47"/>
      <c r="D31" s="47"/>
      <c r="E31" s="562" t="s">
        <v>123</v>
      </c>
      <c r="F31" s="562"/>
      <c r="G31" s="562"/>
      <c r="H31" s="562"/>
    </row>
    <row r="32" spans="1:8" ht="15">
      <c r="A32" s="47"/>
      <c r="B32" s="47"/>
      <c r="C32" s="47"/>
      <c r="D32" s="47"/>
      <c r="E32" s="47"/>
      <c r="F32" s="47"/>
      <c r="G32" s="47"/>
      <c r="H32" s="47"/>
    </row>
  </sheetData>
  <mergeCells count="21">
    <mergeCell ref="A2:H2"/>
    <mergeCell ref="A3:H3"/>
    <mergeCell ref="A6:H6"/>
    <mergeCell ref="A9:H9"/>
    <mergeCell ref="C16:E16"/>
    <mergeCell ref="C19:E19"/>
    <mergeCell ref="C20:E20"/>
    <mergeCell ref="C18:E18"/>
    <mergeCell ref="C11:F11"/>
    <mergeCell ref="B12:G12"/>
    <mergeCell ref="A14:B14"/>
    <mergeCell ref="A15:H15"/>
    <mergeCell ref="C17:E17"/>
    <mergeCell ref="E27:H27"/>
    <mergeCell ref="A30:D30"/>
    <mergeCell ref="E30:H30"/>
    <mergeCell ref="E31:H31"/>
    <mergeCell ref="C21:E21"/>
    <mergeCell ref="C22:E22"/>
    <mergeCell ref="A26:D26"/>
    <mergeCell ref="E26:H2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Forma Nr.2 SUESTINĖ</vt:lpstr>
      <vt:lpstr>Forma Nr.2 SB</vt:lpstr>
      <vt:lpstr>Forma Nr.2 VLK</vt:lpstr>
      <vt:lpstr>Forma Nr.2 S</vt:lpstr>
      <vt:lpstr>Pažyma apie pajamas</vt:lpstr>
      <vt:lpstr>Forma Nr.7S</vt:lpstr>
      <vt:lpstr>9 priedas</vt:lpstr>
      <vt:lpstr>Pažyma prie 9 priedo</vt:lpstr>
      <vt:lpstr>Sukauptos FS</vt:lpstr>
      <vt:lpstr>Gautos FS</vt:lpstr>
      <vt:lpstr>kontingentai</vt:lpstr>
      <vt:lpstr>Pažyma apie neužimtus etatus</vt:lpstr>
      <vt:lpstr>Tikslinės lėšos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Windows</cp:lastModifiedBy>
  <cp:lastPrinted>2021-01-20T14:17:43Z</cp:lastPrinted>
  <dcterms:created xsi:type="dcterms:W3CDTF">1996-10-14T23:33:28Z</dcterms:created>
  <dcterms:modified xsi:type="dcterms:W3CDTF">2021-01-21T11:42:09Z</dcterms:modified>
</cp:coreProperties>
</file>